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filterPrivacy="1" defaultThemeVersion="124226"/>
  <xr:revisionPtr revIDLastSave="0" documentId="13_ncr:1_{C8B4AA53-2D0E-409A-B712-A8CA4E99C788}" xr6:coauthVersionLast="45" xr6:coauthVersionMax="45" xr10:uidLastSave="{00000000-0000-0000-0000-000000000000}"/>
  <bookViews>
    <workbookView xWindow="-120" yWindow="-120" windowWidth="29040" windowHeight="15840" tabRatio="479" xr2:uid="{00000000-000D-0000-FFFF-FFFF00000000}"/>
  </bookViews>
  <sheets>
    <sheet name="Агропромышленный комплекс " sheetId="9" r:id="rId1"/>
  </sheets>
  <definedNames>
    <definedName name="SIGNERPOST1" localSheetId="0">'Агропромышленный комплекс '!$A$311</definedName>
    <definedName name="sub_9981" localSheetId="0">'Агропромышленный комплекс '!$B$11</definedName>
    <definedName name="_xlnm.Print_Titles" localSheetId="0">'Агропромышленный комплекс '!$7:$9</definedName>
    <definedName name="_xlnm.Print_Area" localSheetId="0">'Агропромышленный комплекс '!$A$1:$W$310</definedName>
  </definedNames>
  <calcPr calcId="19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1" i="9" l="1"/>
  <c r="U12" i="9" s="1"/>
  <c r="V31" i="9"/>
  <c r="V12" i="9" s="1"/>
  <c r="T32" i="9"/>
  <c r="U32" i="9"/>
  <c r="U30" i="9" s="1"/>
  <c r="S32" i="9"/>
  <c r="T81" i="9"/>
  <c r="S81" i="9"/>
  <c r="T82" i="9"/>
  <c r="U82" i="9"/>
  <c r="U81" i="9" s="1"/>
  <c r="V82" i="9"/>
  <c r="V81" i="9" s="1"/>
  <c r="W82" i="9"/>
  <c r="W81" i="9" s="1"/>
  <c r="S82" i="9"/>
  <c r="T83" i="9"/>
  <c r="U83" i="9"/>
  <c r="R83" i="9" s="1"/>
  <c r="V83" i="9"/>
  <c r="W83" i="9"/>
  <c r="S83" i="9"/>
  <c r="U40" i="9"/>
  <c r="T41" i="9"/>
  <c r="T31" i="9" s="1"/>
  <c r="U41" i="9"/>
  <c r="V41" i="9"/>
  <c r="V40" i="9" s="1"/>
  <c r="W41" i="9"/>
  <c r="W40" i="9" s="1"/>
  <c r="S41" i="9"/>
  <c r="S31" i="9" s="1"/>
  <c r="S42" i="9"/>
  <c r="U42" i="9"/>
  <c r="V42" i="9"/>
  <c r="W42" i="9"/>
  <c r="W32" i="9" s="1"/>
  <c r="T42" i="9"/>
  <c r="U43" i="9"/>
  <c r="V43" i="9"/>
  <c r="W43" i="9"/>
  <c r="T43" i="9"/>
  <c r="R44" i="9"/>
  <c r="R45" i="9"/>
  <c r="S61" i="9"/>
  <c r="U61" i="9"/>
  <c r="V61" i="9"/>
  <c r="R61" i="9" s="1"/>
  <c r="W61" i="9"/>
  <c r="T61" i="9"/>
  <c r="R62" i="9"/>
  <c r="R63" i="9"/>
  <c r="R88" i="9"/>
  <c r="R89" i="9"/>
  <c r="U87" i="9"/>
  <c r="V87" i="9"/>
  <c r="W87" i="9"/>
  <c r="R87" i="9" s="1"/>
  <c r="T87" i="9"/>
  <c r="S93" i="9"/>
  <c r="T93" i="9"/>
  <c r="U93" i="9"/>
  <c r="V93" i="9"/>
  <c r="W93" i="9"/>
  <c r="R94" i="9"/>
  <c r="R93" i="9" s="1"/>
  <c r="R95" i="9"/>
  <c r="S96" i="9"/>
  <c r="U96" i="9"/>
  <c r="V96" i="9"/>
  <c r="W96" i="9"/>
  <c r="T96" i="9"/>
  <c r="R96" i="9" s="1"/>
  <c r="R119" i="9"/>
  <c r="R120" i="9"/>
  <c r="U118" i="9"/>
  <c r="V118" i="9"/>
  <c r="W118" i="9"/>
  <c r="T118" i="9"/>
  <c r="R118" i="9" s="1"/>
  <c r="U223" i="9"/>
  <c r="U222" i="9" s="1"/>
  <c r="V223" i="9"/>
  <c r="R223" i="9" s="1"/>
  <c r="W223" i="9"/>
  <c r="W222" i="9" s="1"/>
  <c r="T223" i="9"/>
  <c r="T222" i="9" s="1"/>
  <c r="U224" i="9"/>
  <c r="V224" i="9"/>
  <c r="W224" i="9"/>
  <c r="R224" i="9" s="1"/>
  <c r="T224" i="9"/>
  <c r="R229" i="9"/>
  <c r="R230" i="9"/>
  <c r="U228" i="9"/>
  <c r="V228" i="9"/>
  <c r="W228" i="9"/>
  <c r="T228" i="9"/>
  <c r="R228" i="9" s="1"/>
  <c r="R238" i="9"/>
  <c r="U236" i="9"/>
  <c r="V236" i="9"/>
  <c r="W236" i="9"/>
  <c r="T236" i="9"/>
  <c r="R236" i="9" s="1"/>
  <c r="U297" i="9"/>
  <c r="T299" i="9"/>
  <c r="T297" i="9" s="1"/>
  <c r="U299" i="9"/>
  <c r="V299" i="9"/>
  <c r="V297" i="9" s="1"/>
  <c r="W299" i="9"/>
  <c r="W297" i="9" s="1"/>
  <c r="S299" i="9"/>
  <c r="S297" i="9" s="1"/>
  <c r="W300" i="9"/>
  <c r="R302" i="9"/>
  <c r="R149" i="9"/>
  <c r="R147" i="9"/>
  <c r="S169" i="9"/>
  <c r="T169" i="9"/>
  <c r="U169" i="9"/>
  <c r="V169" i="9"/>
  <c r="W169" i="9"/>
  <c r="R169" i="9"/>
  <c r="S30" i="9" l="1"/>
  <c r="T12" i="9"/>
  <c r="T30" i="9"/>
  <c r="R297" i="9"/>
  <c r="R81" i="9"/>
  <c r="R222" i="9"/>
  <c r="R299" i="9"/>
  <c r="V222" i="9"/>
  <c r="R42" i="9"/>
  <c r="S40" i="9"/>
  <c r="T40" i="9"/>
  <c r="R40" i="9" s="1"/>
  <c r="V32" i="9"/>
  <c r="W31" i="9"/>
  <c r="R41" i="9"/>
  <c r="R82" i="9"/>
  <c r="R43" i="9"/>
  <c r="S156" i="9"/>
  <c r="T156" i="9"/>
  <c r="U156" i="9"/>
  <c r="V156" i="9"/>
  <c r="W156" i="9"/>
  <c r="R157" i="9"/>
  <c r="R156" i="9" s="1"/>
  <c r="W30" i="9" l="1"/>
  <c r="V30" i="9"/>
  <c r="R30" i="9" s="1"/>
  <c r="R31" i="9"/>
  <c r="R32" i="9"/>
  <c r="R84" i="9"/>
  <c r="R85" i="9"/>
  <c r="R86" i="9"/>
  <c r="U67" i="9" l="1"/>
  <c r="V67" i="9"/>
  <c r="T67" i="9"/>
  <c r="R114" i="9"/>
  <c r="R110" i="9"/>
  <c r="R111" i="9"/>
  <c r="R112" i="9"/>
  <c r="R113" i="9"/>
  <c r="R109" i="9"/>
  <c r="R138" i="9" l="1"/>
  <c r="R139" i="9"/>
  <c r="R151" i="9"/>
  <c r="R148" i="9"/>
  <c r="R298" i="9" l="1"/>
  <c r="R301" i="9"/>
  <c r="R296" i="9"/>
  <c r="R256" i="9"/>
  <c r="R244" i="9"/>
  <c r="R245" i="9"/>
  <c r="R246" i="9"/>
  <c r="R248" i="9"/>
  <c r="R249" i="9"/>
  <c r="R250" i="9"/>
  <c r="R252" i="9"/>
  <c r="R241" i="9"/>
  <c r="R242" i="9"/>
  <c r="R243" i="9"/>
  <c r="R173" i="9"/>
  <c r="R170" i="9"/>
  <c r="R167" i="9"/>
  <c r="R164" i="9"/>
  <c r="R161" i="9"/>
  <c r="S300" i="9"/>
  <c r="T300" i="9"/>
  <c r="U300" i="9"/>
  <c r="V300" i="9"/>
  <c r="R300" i="9" s="1"/>
  <c r="S247" i="9"/>
  <c r="T247" i="9"/>
  <c r="U247" i="9"/>
  <c r="V247" i="9"/>
  <c r="W247" i="9"/>
  <c r="S240" i="9"/>
  <c r="T240" i="9"/>
  <c r="U240" i="9"/>
  <c r="V240" i="9"/>
  <c r="W240" i="9"/>
  <c r="W231" i="9"/>
  <c r="W225" i="9"/>
  <c r="S165" i="9"/>
  <c r="S163" i="9" s="1"/>
  <c r="T165" i="9"/>
  <c r="U165" i="9"/>
  <c r="V165" i="9"/>
  <c r="V163" i="9" s="1"/>
  <c r="W165" i="9"/>
  <c r="W163" i="9" s="1"/>
  <c r="S172" i="9"/>
  <c r="T172" i="9"/>
  <c r="U172" i="9"/>
  <c r="V172" i="9"/>
  <c r="W172" i="9"/>
  <c r="U166" i="9"/>
  <c r="V166" i="9"/>
  <c r="W166" i="9"/>
  <c r="T124" i="9"/>
  <c r="U124" i="9"/>
  <c r="R294" i="9"/>
  <c r="R295" i="9"/>
  <c r="R285" i="9"/>
  <c r="R287" i="9"/>
  <c r="R288" i="9"/>
  <c r="R290" i="9"/>
  <c r="R291" i="9"/>
  <c r="R292" i="9"/>
  <c r="R276" i="9"/>
  <c r="R277" i="9"/>
  <c r="R278" i="9"/>
  <c r="R280" i="9"/>
  <c r="R281" i="9"/>
  <c r="R282" i="9"/>
  <c r="R284" i="9"/>
  <c r="R267" i="9"/>
  <c r="R268" i="9"/>
  <c r="R270" i="9"/>
  <c r="R271" i="9"/>
  <c r="R273" i="9"/>
  <c r="R274" i="9"/>
  <c r="R264" i="9"/>
  <c r="R266" i="9"/>
  <c r="R262" i="9"/>
  <c r="R263" i="9"/>
  <c r="R259" i="9"/>
  <c r="R198" i="9"/>
  <c r="R199" i="9"/>
  <c r="R200" i="9"/>
  <c r="R201" i="9"/>
  <c r="R202" i="9"/>
  <c r="R203" i="9"/>
  <c r="R204" i="9"/>
  <c r="R205" i="9"/>
  <c r="R206" i="9"/>
  <c r="R207" i="9"/>
  <c r="R208" i="9"/>
  <c r="R209" i="9"/>
  <c r="R210" i="9"/>
  <c r="R211" i="9"/>
  <c r="R212" i="9"/>
  <c r="R213" i="9"/>
  <c r="R214" i="9"/>
  <c r="R215" i="9"/>
  <c r="R216" i="9"/>
  <c r="R217" i="9"/>
  <c r="R218" i="9"/>
  <c r="R219" i="9"/>
  <c r="R220" i="9"/>
  <c r="R154" i="9"/>
  <c r="R141" i="9"/>
  <c r="R144" i="9"/>
  <c r="R126" i="9"/>
  <c r="R129" i="9"/>
  <c r="R130" i="9"/>
  <c r="R135" i="9"/>
  <c r="R123" i="9"/>
  <c r="R90" i="9"/>
  <c r="R91" i="9"/>
  <c r="R92" i="9"/>
  <c r="R36" i="9"/>
  <c r="R38" i="9"/>
  <c r="R39" i="9"/>
  <c r="R23" i="9"/>
  <c r="S37" i="9"/>
  <c r="U37" i="9"/>
  <c r="W37" i="9"/>
  <c r="T37" i="9"/>
  <c r="V37" i="9"/>
  <c r="S254" i="9"/>
  <c r="T254" i="9"/>
  <c r="U254" i="9"/>
  <c r="V254" i="9"/>
  <c r="W254" i="9"/>
  <c r="T143" i="9"/>
  <c r="U143" i="9"/>
  <c r="T140" i="9"/>
  <c r="U140" i="9"/>
  <c r="U137" i="9"/>
  <c r="T258" i="9"/>
  <c r="U258" i="9"/>
  <c r="V258" i="9"/>
  <c r="W258" i="9"/>
  <c r="S258" i="9"/>
  <c r="S261" i="9"/>
  <c r="T261" i="9"/>
  <c r="U261" i="9"/>
  <c r="V261" i="9"/>
  <c r="W261" i="9"/>
  <c r="T162" i="9" l="1"/>
  <c r="U162" i="9"/>
  <c r="R247" i="9"/>
  <c r="R240" i="9"/>
  <c r="R165" i="9"/>
  <c r="U163" i="9"/>
  <c r="T163" i="9"/>
  <c r="V162" i="9"/>
  <c r="W162" i="9"/>
  <c r="W13" i="9" s="1"/>
  <c r="S162" i="9"/>
  <c r="S13" i="9" s="1"/>
  <c r="R261" i="9"/>
  <c r="R254" i="9"/>
  <c r="R37" i="9"/>
  <c r="R258" i="9"/>
  <c r="T137" i="9"/>
  <c r="V137" i="9"/>
  <c r="W137" i="9"/>
  <c r="V160" i="9" l="1"/>
  <c r="V13" i="9"/>
  <c r="V11" i="9" s="1"/>
  <c r="U160" i="9"/>
  <c r="U13" i="9"/>
  <c r="U11" i="9" s="1"/>
  <c r="T160" i="9"/>
  <c r="T13" i="9"/>
  <c r="S160" i="9"/>
  <c r="W160" i="9"/>
  <c r="R160" i="9" s="1"/>
  <c r="R137" i="9"/>
  <c r="R163" i="9"/>
  <c r="R162" i="9"/>
  <c r="W134" i="9"/>
  <c r="V134" i="9"/>
  <c r="R13" i="9" l="1"/>
  <c r="T11" i="9"/>
  <c r="W293" i="9"/>
  <c r="V293" i="9"/>
  <c r="U293" i="9"/>
  <c r="T293" i="9"/>
  <c r="S293" i="9"/>
  <c r="W289" i="9"/>
  <c r="V289" i="9"/>
  <c r="U289" i="9"/>
  <c r="T289" i="9"/>
  <c r="S289" i="9"/>
  <c r="W286" i="9"/>
  <c r="V286" i="9"/>
  <c r="U286" i="9"/>
  <c r="T286" i="9"/>
  <c r="S286" i="9"/>
  <c r="W283" i="9"/>
  <c r="V283" i="9"/>
  <c r="U283" i="9"/>
  <c r="T283" i="9"/>
  <c r="S283" i="9"/>
  <c r="W279" i="9"/>
  <c r="V279" i="9"/>
  <c r="U279" i="9"/>
  <c r="T279" i="9"/>
  <c r="S279" i="9"/>
  <c r="W275" i="9"/>
  <c r="V275" i="9"/>
  <c r="U275" i="9"/>
  <c r="T275" i="9"/>
  <c r="S275" i="9"/>
  <c r="W272" i="9"/>
  <c r="V272" i="9"/>
  <c r="U272" i="9"/>
  <c r="T272" i="9"/>
  <c r="S272" i="9"/>
  <c r="W269" i="9"/>
  <c r="V269" i="9"/>
  <c r="U269" i="9"/>
  <c r="T269" i="9"/>
  <c r="S269" i="9"/>
  <c r="W265" i="9"/>
  <c r="V265" i="9"/>
  <c r="U265" i="9"/>
  <c r="T265" i="9"/>
  <c r="S265" i="9"/>
  <c r="W253" i="9"/>
  <c r="V253" i="9"/>
  <c r="U253" i="9"/>
  <c r="T253" i="9"/>
  <c r="S253" i="9"/>
  <c r="W239" i="9"/>
  <c r="V239" i="9"/>
  <c r="U239" i="9"/>
  <c r="T239" i="9"/>
  <c r="S239" i="9"/>
  <c r="W237" i="9"/>
  <c r="W12" i="9" s="1"/>
  <c r="S237" i="9"/>
  <c r="S12" i="9" s="1"/>
  <c r="S11" i="9" s="1"/>
  <c r="W11" i="9" l="1"/>
  <c r="R11" i="9" s="1"/>
  <c r="R12" i="9"/>
  <c r="R237" i="9"/>
  <c r="R239" i="9"/>
  <c r="R253" i="9"/>
  <c r="R283" i="9"/>
  <c r="R269" i="9"/>
  <c r="R275" i="9"/>
  <c r="R289" i="9"/>
  <c r="R272" i="9"/>
  <c r="R286" i="9"/>
  <c r="R265" i="9"/>
  <c r="R279" i="9"/>
  <c r="R293" i="9"/>
  <c r="U251" i="9"/>
  <c r="T251" i="9"/>
  <c r="V251" i="9"/>
  <c r="S251" i="9"/>
  <c r="W251" i="9"/>
  <c r="R251" i="9" l="1"/>
  <c r="S36" i="9" l="1"/>
  <c r="T35" i="9"/>
  <c r="U35" i="9"/>
  <c r="V35" i="9"/>
  <c r="W35" i="9"/>
  <c r="S35" i="9"/>
  <c r="T34" i="9"/>
  <c r="U34" i="9"/>
  <c r="V34" i="9"/>
  <c r="W34" i="9"/>
  <c r="S34" i="9"/>
  <c r="R35" i="9" l="1"/>
  <c r="R34" i="9"/>
  <c r="T153" i="9"/>
  <c r="U153" i="9"/>
  <c r="V153" i="9"/>
  <c r="W153" i="9"/>
  <c r="S153" i="9"/>
  <c r="R153" i="9" l="1"/>
  <c r="V140" i="9" l="1"/>
  <c r="W140" i="9"/>
  <c r="S140" i="9"/>
  <c r="U122" i="9"/>
  <c r="V122" i="9"/>
  <c r="S122" i="9"/>
  <c r="W143" i="9"/>
  <c r="V143" i="9"/>
  <c r="S143" i="9"/>
  <c r="T127" i="9"/>
  <c r="U127" i="9"/>
  <c r="U125" i="9" s="1"/>
  <c r="V127" i="9"/>
  <c r="V125" i="9" s="1"/>
  <c r="W127" i="9"/>
  <c r="W125" i="9" s="1"/>
  <c r="S127" i="9"/>
  <c r="T128" i="9"/>
  <c r="U128" i="9"/>
  <c r="V128" i="9"/>
  <c r="W128" i="9"/>
  <c r="S128" i="9"/>
  <c r="R140" i="9" l="1"/>
  <c r="R143" i="9"/>
  <c r="T125" i="9"/>
  <c r="R125" i="9" s="1"/>
  <c r="R127" i="9"/>
  <c r="R128" i="9"/>
  <c r="S125" i="9"/>
  <c r="T122" i="9"/>
  <c r="R122" i="9" s="1"/>
  <c r="S137" i="9"/>
  <c r="S87" i="9" l="1"/>
  <c r="W24" i="9" l="1"/>
  <c r="V24" i="9" l="1"/>
  <c r="T24" i="9" l="1"/>
  <c r="U24" i="9"/>
  <c r="S24" i="9" l="1"/>
  <c r="R24" i="9" s="1"/>
</calcChain>
</file>

<file path=xl/sharedStrings.xml><?xml version="1.0" encoding="utf-8"?>
<sst xmlns="http://schemas.openxmlformats.org/spreadsheetml/2006/main" count="611" uniqueCount="229">
  <si>
    <t xml:space="preserve">Наименование основных мероприятий, региональных проектов </t>
  </si>
  <si>
    <t>Ответственный исполнитель, соисполнитель, участник</t>
  </si>
  <si>
    <t xml:space="preserve">Сроки выполнения основных мероприятий, региональных проектов </t>
  </si>
  <si>
    <t>Наименование показателя (индикатора)</t>
  </si>
  <si>
    <t>ИФ*</t>
  </si>
  <si>
    <t>Минсельхозпрод Республики Мордовия</t>
  </si>
  <si>
    <t>-</t>
  </si>
  <si>
    <t>Всего</t>
  </si>
  <si>
    <t>федеральный бюджет</t>
  </si>
  <si>
    <t>республиканский бюджет</t>
  </si>
  <si>
    <t>Всего по подрограмме</t>
  </si>
  <si>
    <t>внебюджетные источники</t>
  </si>
  <si>
    <t>Всего по подпрограмме</t>
  </si>
  <si>
    <t>процентов</t>
  </si>
  <si>
    <t xml:space="preserve">республиканский бюджет </t>
  </si>
  <si>
    <t>всего:</t>
  </si>
  <si>
    <t>всего</t>
  </si>
  <si>
    <t>Всего:</t>
  </si>
  <si>
    <t>тыс.тонн</t>
  </si>
  <si>
    <t>Валовой сбор сахарной свеклы в хозяйствах всех категорий</t>
  </si>
  <si>
    <t>тыс. тонн</t>
  </si>
  <si>
    <t>Производство скота и птицы на убой в хозяйствах всех категорий (в живом весе)</t>
  </si>
  <si>
    <t>тыс.  тонн</t>
  </si>
  <si>
    <t>Производство молока в хозяйствах всех категорий</t>
  </si>
  <si>
    <t>тонн</t>
  </si>
  <si>
    <t>тыс.  голов</t>
  </si>
  <si>
    <t>Производство масла сливочного</t>
  </si>
  <si>
    <t>Производство сыров и сырных продуктов</t>
  </si>
  <si>
    <t>Выявляемость возбудителя африканской чумы свиней на территории Республики Мордовия</t>
  </si>
  <si>
    <t xml:space="preserve">Всего по подпрограмме </t>
  </si>
  <si>
    <t>единиц</t>
  </si>
  <si>
    <t>Индекс производства продукции сельского хозяйства в хозяйствах всех категорий (в сопоставимых ценах)</t>
  </si>
  <si>
    <t>Индекс производства продукции растениеводства в хозяйствах всех категорий (в сопоставимых ценах)</t>
  </si>
  <si>
    <t>Индекс производства продукции животноводства в хозяйствах всех категорий (в сопоставимых ценах)</t>
  </si>
  <si>
    <t>Индекс производства пищевых продуктов, (в сопоставимых ценах) к предыдущему году</t>
  </si>
  <si>
    <t>Индекс производства напитков (в сопоставимых ценах)</t>
  </si>
  <si>
    <t>Индекс физического объема инвестиций в основной капитал сельского хозяйства</t>
  </si>
  <si>
    <t>Рентабельность сельскохозяйственных организаций (с учетом субсидий)</t>
  </si>
  <si>
    <t>Объем располагаемых ресурсов домашних хозяйств (в среднем на 1 члена домашнего хозяйства в месяц) в сельской местности</t>
  </si>
  <si>
    <t xml:space="preserve">Среднемесячная номинальная заработная плата
в сельском хозяйстве (по сельскохозяйственным организациям, не относящимся к субъектам малого предпринимательства)
</t>
  </si>
  <si>
    <t>Индекс производительности труда к предыдущему году</t>
  </si>
  <si>
    <t>Количество высокопроизводительных рабочих мест</t>
  </si>
  <si>
    <t>в % к пред году</t>
  </si>
  <si>
    <t>%</t>
  </si>
  <si>
    <t>рублей</t>
  </si>
  <si>
    <t>Объем продовольственной пшеницы, приобретенной производителями муки с использованием иных межбюджетных трансфертов</t>
  </si>
  <si>
    <t>Объем произведенного и отгруженного производителями сахара белого в организации розничной торговли</t>
  </si>
  <si>
    <t>план</t>
  </si>
  <si>
    <t>факт</t>
  </si>
  <si>
    <t xml:space="preserve">Финансирование, тыс.руб. </t>
  </si>
  <si>
    <t xml:space="preserve">Обновление парка сельскохозяйственной техники;
развитие консультационной помощи сельскохозяйственным товаропроизводителям;
по выпуску видеофильмов, издание плакатов, проведение коллегий, семинаров-совещаний, участию в сельскохозяйственных выставках, ярмарках, изданию методической литературы;
поддержка общественных организаций, связанных с предоставлением интересов крестьянских (фермерских) хозяйств
</t>
  </si>
  <si>
    <t>Сбор биологических отходов</t>
  </si>
  <si>
    <t>Процент</t>
  </si>
  <si>
    <t xml:space="preserve">Тысяча гектаров </t>
  </si>
  <si>
    <t>Единица</t>
  </si>
  <si>
    <t>Тысяча тонн</t>
  </si>
  <si>
    <t>Прирост производства молока в седьскохозчйственных организациях, крестьянских (фермерских) хозяйствах, включая индивидуальных предпринемателей, за отчетный год по отношению к среднему за 5 лет, предшествующих текущему финансовому году, объему производства молока</t>
  </si>
  <si>
    <t>Количество проектов грантополучателей, реализуемых с помощью грантовой поддержки на развитие семейных ферм и гранта «Агропрогресс»</t>
  </si>
  <si>
    <t>Количество проектов грантополучателей, реализуемых с помощью грантовой поддержки на развитие материально-технической базы сельскохозяйственных потребительских кооперативов</t>
  </si>
  <si>
    <t>Валовый сбор зерновых и зернобобовых культур в сельскохозяйственных организациях, крестьянских (фермерских хозяйствах, включая индивидуальных предпринемателей</t>
  </si>
  <si>
    <t>Доля площади, засеваемой элитными семенами , в общей площади посевов, занятой семенами сортов растений</t>
  </si>
  <si>
    <t>Тысяч голов</t>
  </si>
  <si>
    <t>Численность маточного товарного поголовья крупного рогатого скота специализированных мясных пород, за исключением племенных животных, в сельскохозяйственных организациях, крестьянских (фермерских) хозяйствах, включая индивидуальных предпринемателей</t>
  </si>
  <si>
    <t>Размер посевных площадей, занятых льном-долгунцом и технической коноплей, в всельскохозяйственных организациях, крестьянских (фермерских) хозяйствах и у индивидуальных предпринемателей</t>
  </si>
  <si>
    <t>Тысяч гектар</t>
  </si>
  <si>
    <t>Размер посевных площадей,занятых зерновыми, зернобобовыми, масличными ( за исключением рапса и сои) и кормовыми сельскохозяйственными  культурами в сельскохозяйственных организациях, крестьянских (фермерских) хозяйствах, включая индивидуальных предпринемателей, в субъектеРоссийской Федерации</t>
  </si>
  <si>
    <t>Тысяч гектаров</t>
  </si>
  <si>
    <t>Производство молока в сельскохозяйственных организациях, крестьянских (фермерских) хозяйствах, включая индивидуальных предпринимателей</t>
  </si>
  <si>
    <t>Доля застрахованной посевной (посадочной) площади в общей посевной (посадочной) площади ( в условных единицах площади)</t>
  </si>
  <si>
    <t>Доля  застрахованного поголовья сельскохозяйственных животных в общем поголовье сельскохозяйственных животных</t>
  </si>
  <si>
    <t>Процет</t>
  </si>
  <si>
    <t>Объем произведенных и реализованных хлеба и хлебобулочных изделий с использованием компенсации</t>
  </si>
  <si>
    <t xml:space="preserve">Всего </t>
  </si>
  <si>
    <t xml:space="preserve"> к Государственной программе Республики Мордовия развития сельского хозяйства и регулирования рынков сельскохозяйственной продукции, сырья и продовольствия </t>
  </si>
  <si>
    <t>Основное мероприятие 1. «Обновление парка сельскохозяйственной техники»</t>
  </si>
  <si>
    <t>1.1. Субсидии юридическим лицам на возмещение части затрат на обеспечение технической и технологической модернизации сельскохозяйственного производства</t>
  </si>
  <si>
    <t>Основное мероприятие 2. «Развитие консультационной помощи сельскохозяйственным товаропроизводителям»</t>
  </si>
  <si>
    <t>Основное мероприятие 1. «Совершенствование обеспечения реализации Государственной программы»</t>
  </si>
  <si>
    <t>1.1. Содержание аппарата</t>
  </si>
  <si>
    <t>Всего республиканский бюджет</t>
  </si>
  <si>
    <t>Основное мероприятие 1. «Стимулирование обучения и закрепления молодых специалистов в сельскохозяйственном производстве»</t>
  </si>
  <si>
    <t>1.1. Субвенции на осуществление государственных полномочий Республики Мордовия по предоставлению стипендии студентам, обучающимся по очной форме обучения за счет бюджетных ассигнований федерального бюджета, республиканского бюджета Республики Мордовия по сельскохозяйственным профессиям, специальностям, направлениям подготовки и взявшим на себя обязательство трудоустроиться в сельскохозяйственные организации или организации системы государственной ветеринарной службы в течение месяца после получения диплома либо после завершения военной службы по призыву и отработать в них не менее 5 лет, установленной Указом Главы Республики Мордовия от 27 февраля 2015 г. № 91-УГ «О дополнительных мерах по подготовке и закреплению молодых специалистов в сельскохозяйственном производстве»</t>
  </si>
  <si>
    <t>Основное мероприятие 1. «Поддержка инвестиционного кредитования»</t>
  </si>
  <si>
    <t>Основное мероприятие 2. «Компенсация прямых понесенных затрат на строительство и модернизацию объектов агропромышленного комплекса»</t>
  </si>
  <si>
    <t>Основное мероприятие 3. «Поддержка строительства животноводческих комплексов (ферм)»</t>
  </si>
  <si>
    <t>3.1. Субсидии на возмещение части затрат, связанных со строительством подъездных путей животноводческим комплексам (фермам)</t>
  </si>
  <si>
    <t>3.2. Субсидии на возмещение части затрат, связанных со строительством инженерной и транспортной инфраструктуры к свиноводческим комплексам</t>
  </si>
  <si>
    <t>3.3. Субсидии на возмещение части затрат, связанных со строительством инженерной и транспортной инфраструктуры к птицеводческим комплексам</t>
  </si>
  <si>
    <t>Основное мероприятие 4.  «Поддержка строительства технологических автомобильных дорог к сельскохозяйственным угодьям»</t>
  </si>
  <si>
    <t>4.1. Возмещение затрат, связанных со строительством технологических автомобильных дорог к сельскохозяйственным угодьям</t>
  </si>
  <si>
    <t>1.1. Субсидии юридическим лицам  на возмещение части затрат, связанных со сбором , переработкой  и утилизацией биологических отходов и на финансовое обеспечение части затрат , связанных с приобретением оборудования для переработки и утилизации биологических отходов , специализированного транспорта</t>
  </si>
  <si>
    <t>2.1. Организация информационного обеспечения в сфере сельскохозяйственного производства</t>
  </si>
  <si>
    <t>2.2. Мероприятия по выпуску видеофильмов, издание плакатов, проведение коллегий, семинаров-совещаний, участию в сельскохозяйственных выставках, ярмарках, изданию методической литературы</t>
  </si>
  <si>
    <t>2.1. Субсидии на возмещение части прямых понесенных затрат на создание и (или) модернизацию объектов агропромышленного комплекса , а также на приобретение техники и оборудования.</t>
  </si>
  <si>
    <t>3.4.Субсидии на возмещение затрат, связанных с созданием новых семейных молочных и кролиководческих животноводческих ферм на базе (крестьянских) фермерских хозяйств</t>
  </si>
  <si>
    <t>6.1. Грант «Агростартап» крестьянским (фермерским) хозяйствам на реализацию проекта создания и развития крестьянского (фермерского) хозяйства</t>
  </si>
  <si>
    <t>6.2.Субсидии сельскохозяйственным потребительским кооперативам на возмещение части затрат, связанных с приобретением имущества в целях последующей передачи (реализации) приобретенного имущества в собственность членов кооператива, с приобретением сельскохозяйственной техники, оборудования для переработки сельскохозяйственной продукции (за исключением продукции свиноводства) и мобильных торговых объектов для оказания услуг членам кооператива, с закупкой сельскохозяйственной продукции у членов кооператива</t>
  </si>
  <si>
    <t>Основное мероприятие 2 «Стимулирование развития приоритетных подотраслей агропромышленного комплекса и развитие малых форм хозяйствования»</t>
  </si>
  <si>
    <t>2.1. Субсидии на стимулирование развития приоритетных подотраслей агропромышленного комплекса и развитие малых форм хозяйствования</t>
  </si>
  <si>
    <t>3.1. Субсидии на поддержку сельскохозяйственного производства по отдельным подотрослям растениеводства и животноводства, а также сельскохозяйственного страхования</t>
  </si>
  <si>
    <t xml:space="preserve">4.1. Субсидии на возмещение затрат производителям муки на закупку продовольственной пшеницы </t>
  </si>
  <si>
    <t xml:space="preserve"> 2.1.Поддержка кадрового обеспечения сельского хозяйства</t>
  </si>
  <si>
    <t>1.1. содержание аппарата</t>
  </si>
  <si>
    <t>2.1. Расходы по проведению противоэпизоотических мероприятий</t>
  </si>
  <si>
    <t>Выполнение государственного задания на оказание государственных услуг</t>
  </si>
  <si>
    <t>Охват исследованиями по африканской чуме свиней поголовья восприимчивых животных</t>
  </si>
  <si>
    <t>процент количества проведеных исследований от поголовья свиней</t>
  </si>
  <si>
    <t>4.1 Расходы на совершенствование лабораторно-диагностической базы</t>
  </si>
  <si>
    <t>Количество ветеринарных лабораторий имеющих возможность проведения исследований на ящур</t>
  </si>
  <si>
    <t>5.1 Расходы на проведение мониторинга безопасности пищевых продуктов и контроля за содержанием в них остаточных веществ</t>
  </si>
  <si>
    <t xml:space="preserve">Охват исследованиями государственного ветеринарного лабораторного мониторинга качества и безопасности пищевых продуктов в учреждениях социальной сферы Республики Мордовия </t>
  </si>
  <si>
    <t>6.1 Расходы на повышение квалификации ветеринарных специалистов</t>
  </si>
  <si>
    <t>Повышение квалификации ветеринарных специалистов</t>
  </si>
  <si>
    <t>человек</t>
  </si>
  <si>
    <t>7.1 Расходы на обеспечение коммуникации с соседними регионами и с заинтересованными территориальными управлениями федеральных органов исполнительной власти</t>
  </si>
  <si>
    <t>Заключение соглашений о межведомственном и межрегиональном взаимодействии</t>
  </si>
  <si>
    <t>Количество проведенных межведомственных тактико-технических учений по локализации и ликвидации очагов особо опасных болезней животных и птиц с участием органов исполнительной власти сопредельных регионов</t>
  </si>
  <si>
    <t>8.1. Расходы на маркирование, идентификацию и автоматизированный учет животных»</t>
  </si>
  <si>
    <t>2.3. Субсидии общественным организациям на возмещение части затрат, связанных с представлением интересов крестьянских (фермерских) хозяйств</t>
  </si>
  <si>
    <t>2022-2025 год</t>
  </si>
  <si>
    <t>2022-2024 год</t>
  </si>
  <si>
    <t>2022-2025 годы</t>
  </si>
  <si>
    <t>Основное мероприятие 1 «Обеспечение биологической безопасности»</t>
  </si>
  <si>
    <t xml:space="preserve">4.3. Субсидии на возмещение производителям части затрат на производство и реализацию сахара белого в организации розничной торговли </t>
  </si>
  <si>
    <t>Основное мероприятие 4 «Поддержка производителей муки, хлеба , хлебобулочных изделий , сахара,зерновых культур»</t>
  </si>
  <si>
    <t>Основное мероприятие 2.Осуществление поддержки кадрового обеспечения сельского хозяйства</t>
  </si>
  <si>
    <t>Основное мероприятие 5. «Поддержка ведомственных экономически значимых программ в области животноводства»</t>
  </si>
  <si>
    <t>5.1 Субсидии на софинансирование расходных обязательств на мероприятия по переходу граждан, ведущих личное подсобное хозяйство, на альтернативные свиноводству виды животноводства</t>
  </si>
  <si>
    <t>5.2. Субсидии на возмещение части затрат на производство мяса свинины</t>
  </si>
  <si>
    <t>Основное мероприятие 7. «Поддержка сельскохозяйственных товаропроизводителей, пострадавших от чрезвычайных ситуаций»</t>
  </si>
  <si>
    <t>7.1 Субсидии на компенсацию сельскохозяйственным товаропроизводителям ущерба причиненного в результате чрезвычайных ситуаций природного характера</t>
  </si>
  <si>
    <t>Основное мероприятие 1. Региональный проект "Акселерация субъектов малого и среднего предпринимательства"</t>
  </si>
  <si>
    <t>Основное мероприятие 3. «Обеспечение деятельности подведомственных учреждений Республиканской ветеринарной службы Республики Мордовия»</t>
  </si>
  <si>
    <t>3.1. Обеспечение деятельности учреждений, осуществляющих предоставление услуг в области ветеринарии</t>
  </si>
  <si>
    <t>Приложение 1</t>
  </si>
  <si>
    <t>Подпрограмма  «Развитие отраслей агропромышленного комплекса»</t>
  </si>
  <si>
    <t>Подпрограмма  «Техническая и технологическая модернизация, инновационное развитие»</t>
  </si>
  <si>
    <t>Подпрограмма  «Обеспечение реализации Государственной программы Республики Мордовия развития сельского хозяйства и регулирования рынков сельскохозяйственной продукции, сырья и продовольствия »</t>
  </si>
  <si>
    <t>Подпрограмма  «Создание системы поддержки фермеров и развитие сельской кооперации в Республике Мордовия»</t>
  </si>
  <si>
    <t>Подпрограмма «Поддержка и развитие кадрового потенциала»</t>
  </si>
  <si>
    <t>обеспечение эффективной деятельности органов государственной власти в сфере развития сельского хозяйства и регулирования рынков сельскохозяйственной продукции, сырья и продовольствия</t>
  </si>
  <si>
    <t xml:space="preserve">поддержка инвестиционного кредитования;
компенсация прямых понесенных затрат на строительство и модернизацию объектов агропромышленного комплекса;
поддержка строительства животноводческих комплексов (ферм);
поддержка строительства технологических автомобильных дорог к сельскохозяйственным угодьям
</t>
  </si>
  <si>
    <t xml:space="preserve">Предоставление грантов "Агростартап" крестьянским (фермерским) хозяйствам на реализацию проекта создания и развития крестьянского (фермерского) хозяйства;
субсидии на возмещение части затрат сельскохозяйственным потребительским кооперативам, связанных с приобретением имущества в целях последующей передачи (реализации) приобретенного имущества в собственность членов кооператива, с приобретением сельскохозяйственной техники, оборудования для переработки сельскохозяйственной продукции (за исключением продукции свиноводства) и мобильных торговых объектов для оказания услуг членам кооператива, с закупкой сельскохозяйственной продукции у членов кооператива;
субсидии центру компетенции в сфере сельскохозяйственной кооперации и поддержки фермеров на осуществление текущей деятельности
</t>
  </si>
  <si>
    <t xml:space="preserve">создание условий для предупреждений и ликвидации болезней животных, защиты населения от болезней, общих для человека и животных;
обеспечение безопасности продукции растительного и животного происхождения, находящейся в обращении на территории Республики Мордовия
</t>
  </si>
  <si>
    <t>создание правовых, организационных, социально-экономических и информационных условий, способствующих поддержке кадрового потенциала агропромышленного комплекса Республики Мордовия;
стимулирование обучения и закрепления молодых специалистов в сельскохозяйственном производстве</t>
  </si>
  <si>
    <t>Увеличение объема кредитных ресурсов, привлекаемых в агропромышленный комплекс на цели модернизации и развития производства,
стимулирование ввода новых производственных мощностей в агропромышленном комплексе</t>
  </si>
  <si>
    <t>развитие системы сельскохозяйственной кооперации, как фактора повышения конкурентоспособности малых форм хозяйствования;
увеличение доходов и снижение издержек малых форм сельскохозяйственных товаропроизводителей через участие в сельскохозяйственных кооперативах;
обеспечение экономических условий для развития системы производства, переработки и реализации сельскохозяйственной продукции на базе сельскохозяйственных кооперативов</t>
  </si>
  <si>
    <t>Основное мероприятие 9. «Организация мероприятий при осуществлении деятельности по обращению с животными без владельцев»</t>
  </si>
  <si>
    <t>9.1. Субвенции на осуществление государственных полномочий Республики Мордовия по организации мероприятий при осуществлении деятельности по обращению с животными без владельцев</t>
  </si>
  <si>
    <t xml:space="preserve">8.1. Субсидии на развитие сельского туризма </t>
  </si>
  <si>
    <t>Основное мероприятие 8.  "Развитие сельского туризма"</t>
  </si>
  <si>
    <t>4.4. Субсидии на возмещение  производителям зерновых культур части затрат на производство и реализацию зерновых культур</t>
  </si>
  <si>
    <t>2.2. Премии победителям трудового соперничества в соответствии с постановлением Правительства Республики Мордовия от 12 ноября 2018 г. №533</t>
  </si>
  <si>
    <t>1.1 Субсидии на возмещение части затрат на уплату процентов  по инвестиционным кредитам (займам) в агропромышленном комплексе</t>
  </si>
  <si>
    <t>Подпрограмма "Стимулирование инвестиционной деятельности в агропромышленном комплексе"</t>
  </si>
  <si>
    <t>Наименование цели</t>
  </si>
  <si>
    <t xml:space="preserve">Наименование задачи </t>
  </si>
  <si>
    <t>создание условий для повышения конкурентоспособности сельскохозяйственной продукции и продуктов ее переработки, производимой республиканскими сельхозтоваропроизводителями, на внутреннем и внешнем рынках;
обеспечение продовольственной безопасности Республики Мордовия с учетом экономической и территориальной доступности продукции агропромышленного комплекса;
увеличение показателя произведенной добавленной стоимости, создаваемой в сельском хозяйстве;
обеспечение роста экспорта продукции агропромышленного комплекса.</t>
  </si>
  <si>
    <t>Выявляемость особо опасных болезней животных и птиц, остатков запрещенных и вредных веществ в организме живых животных, продуктах животного происхожде-ния и кормах на территории Республики Мордовия (процент положительных проб от общего количества исследований)</t>
  </si>
  <si>
    <t>Доля молодых специалистов, в общей численности квалифицированных специалистов сельскохозяйственных организаций</t>
  </si>
  <si>
    <t>Сохранение существующего уровня участия муниципальных образований в реализации Государственной программы (наличие в муниципаль-ных образованиях муниципаль-ных программ развития сельского хозяйства и регулирования рынков сырья и продовольствия</t>
  </si>
  <si>
    <t>процент положительных проб от общего количества исследований</t>
  </si>
  <si>
    <t xml:space="preserve">Валовой сбор зерновых и зернобобовых культур в сельскохозяйственных организациях, крестьянских (фермерских) хозяйствах, включая индивидуальных предпринимателей </t>
  </si>
  <si>
    <t xml:space="preserve">стимулирование развития приоритетных подотраслей агропромышленного комплекса и развитие малых форм хозяйствования;
поддержка сельскохозяйственного производства по отдельным подотраслям растениеводства и животноводства, а также сельскохозяйственного страхования;
поддержка производителей муки, хлеба и хлебобулочных изделий
поддержка производителям произведенного и отгруженного сахара белого в организации розничной торговли
</t>
  </si>
  <si>
    <t xml:space="preserve">стимулирование обучения и закрепления молодых специалистов в сельскохозяйственном производстве.
</t>
  </si>
  <si>
    <t>Производство скота и птицы на убой в сельскохзяйственных организациях, крестьянских (фермерских) хозяйствах, включая индивидуальных предпринимателей (в живом весе)</t>
  </si>
  <si>
    <t>Единица измере-ния</t>
  </si>
  <si>
    <t>Количество приобретенной сельскохозяйственными товаропроизводителями сельскохозяйственной техники</t>
  </si>
  <si>
    <t>Всего по программе</t>
  </si>
  <si>
    <t>2022-2025</t>
  </si>
  <si>
    <t>Валовой сбор масличных культур (за исключением рапса и сои) в сельскохозяйственных организациях, крестьянских (фермерских) хозяйствах, включая индивидуальных предпринимателей;</t>
  </si>
  <si>
    <t>Закладка многолетних плодово- ягодных насаждений в сельскохозяйственных организациях, крестьянских (фермерских) хозяйствах и у индивидуальных предпринемателей</t>
  </si>
  <si>
    <t>Валовой сбор овощей в зимних теплицах в сельскохозяйственных организациях, крестьянских (фермерских) хозяйствах, включая индивидуальных предпринимателей</t>
  </si>
  <si>
    <t>Площадь уходных работ за многолетними насаждениями (до вступления до плодоношение, но не более 3 лет с момента закладки для садов интенсивного типа) в сельскохозяйственных организациях, крестьянских (фермерских) хозяйствах и у индивидуальных предпринимателей</t>
  </si>
  <si>
    <t>Объем реализованной продукции 
овощеводства защищенного грунта собственного производства, 
выращенной с применением технологии досвечивания</t>
  </si>
  <si>
    <t>Производство муки из зерновых культур, 
овощных и других растительных культур, смеси из них</t>
  </si>
  <si>
    <t>Производство крупы</t>
  </si>
  <si>
    <t>Производство сахара белого свекловичного в твердом состоянии</t>
  </si>
  <si>
    <t>Производство хлебобулочных изделий, обогащенных микронутриентами, и диетических хлебобулочных изделий.</t>
  </si>
  <si>
    <t>Коэффициент обновления тракторов в сельскохозяйственных 
организациях</t>
  </si>
  <si>
    <t>Коэффициент обновления зерноуборочных комбайнов
в сельскохозяйственных организациях</t>
  </si>
  <si>
    <t>Коэффициент обновления кормоуборочных комбайнов
в сельскохозяйственных организациях</t>
  </si>
  <si>
    <t>4.5 Субсидии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t>
  </si>
  <si>
    <t>ед.</t>
  </si>
  <si>
    <t>1.2. Субвенции на осуществление государственных полномочий Республики Мордовия по предоставлению компенсационной выплаты молодым специалистам, трудоустроившимся в сельскохозяйственные организации и организации системы государственной ветеринарной службы не позднее года окончания образовательных организаций либо после завершения военной службы по призыву и взявшим на себя обязательство отработать не менее 5 лет с даты заключения договора о предоставлении выплат, установленной Указом Главы Республики Мордовия от 27 февраля 2015 г. № 91-УГ «О дополнительных мерах по подготовке и закреплению молодых специалистов в сельскохозяйственном производстве»</t>
  </si>
  <si>
    <t>1.3. Субвенции на осуществление государственных полномочий Республики Мордовия по предоставлению ежемесячной денежной выплаты молодым специалистам, трудоустроившимся в сельскохозяйственные организации и организации системы государственной ветеринарной службы не позднее года окончания образовательных организаций либо после завершения военной службы по призыву и взявшим на себя обязательство отработать не менее 5 лет с даты заключения договора о предоставлении выплат., установленной Указом Главы Республики Мордовия от 27 февраля 2015 г. № 91-УГ «О дополнительных мерах по подготовке и закреплению молодых специалистов в сельскохозяйственном производстве»</t>
  </si>
  <si>
    <t>повышение эффективности деятельности ветеринарии Республики Мордовия</t>
  </si>
  <si>
    <t>Удельный вес затрат на приобретение энергоресурсов в структуре затрат на основное производство продукции сельского хозяйства</t>
  </si>
  <si>
    <t>Поголовье крупного рогатого скота специализированных мясных пород и помесного скота, полученного от скрещивания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t>
  </si>
  <si>
    <t xml:space="preserve">процент </t>
  </si>
  <si>
    <t>2021 год</t>
  </si>
  <si>
    <t>2021    (справочно)</t>
  </si>
  <si>
    <t>4.2. Субсидии на возмещение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</si>
  <si>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Приложение1</t>
  </si>
  <si>
    <t xml:space="preserve">повышение конкурентоспособности сельскохозяйственной продукции, производимой сельхозтоваропроизводителями района, на внутреннем и внешнем рынках;обеспечение продовольственной безопасности Республики Мордовия с учетом экономической и территориальной доступности продукции агропромышленного комплекса;
увеличение показателя произведенной добавленной стоимости, создаваемой в сельском хозяйстве;
обеспечение роста экспорта продукции агропромышленного комплекса;
увеличение физического объема инвестиций в основной капитал сельского хозяйства;
обеспечение эпизоотического благополучия;
создание правовых, организационных, социально-экономических и информационных условий, способствующих поддержке кадрового потенциала  агропромышленного комплекса района
</t>
  </si>
  <si>
    <t xml:space="preserve">стимулирование роста производства основных видов сельскохозяйственной продукции;
обеспечение финансовой устойчивости предприятий агропромышленного комплекса;
обеспечение противоэпизоотических мероприятий в отношении карантинных и особо опасных болезней животных;
поддержка малых форм хозяйствования;
обеспечение эффективной деятельности органов государственной власти в сфере развития сельского хозяйства и регулирования рынков сельскохозяйственной продукции, сырья и продовольствия;
создание стимулирующих условий для молодых специалистов, решивших работать в сельскохозяйственных организациях после получения профессионального образования аграрного профиля;
обновление парка сельскохозяйственной техники
.
</t>
  </si>
  <si>
    <t xml:space="preserve">Прирост объема сельскохозяйственной продукции, произведенной крестьянскими (фермерскими) хозяйствами, получившими государственную поддержку (по отношению к предыдущему году) </t>
  </si>
  <si>
    <t>Прирост объема сельскохозяйственной продукции, реализованной сельскохозяйственными кооперативами, получившими государственную поддержку (по отношению к предыдущему году)</t>
  </si>
  <si>
    <t>Количество проектов, реализуемых на территории Кадошкинского муниципального района Республики Мордовия</t>
  </si>
  <si>
    <t>6.Регулирование рынков продукции растениеводства</t>
  </si>
  <si>
    <t>повышение эффективности и конкурентоспособности сельскохозяйственной продукции за счет технической и технологической модернизации производства;
создание благоприятной экономической среды, способствующей инновационному развитию и привлечению инвестиций в отрасль;
создание эффективной системы консультирования сельхозтоваропроизводителей;
развитие системы непрерывного профессионального агрообразования.</t>
  </si>
  <si>
    <t>ед</t>
  </si>
  <si>
    <t>совершенствование управления Муниципальной программы, в том числе обеспечение деятельности Кадошкинского муниципального района Республики Мордовия как ответственного исполнителя Муниципальной программы;
премии победителям трудового соперничества в соответствии с постановлением Правительства Республики Мордовия от 12 ноября 2018 г.№533; обеспечение функций ветеринарии Кадошкинского муниципального района Республики Мордовия;</t>
  </si>
  <si>
    <t>Укомплектованность должностей Муниципальной службы в Кадошкинском муниципальном районе Республики Мордовия</t>
  </si>
  <si>
    <t>Доля муниципальных служащихКадошкинского муниципального района Республики Мордовия, прошедших повышение квалификации в течение последних трех лет</t>
  </si>
  <si>
    <t>Уровень обеспечения сельскохозяйственных организаций квалифицированными специалистами</t>
  </si>
  <si>
    <t>Количество абитуриентов, направленных в текущем году для поступления на сельскохозяйственнные специальности и направления подготовки: "Агрономия", "Зоотехния", "Ветеринария","Технология производства и переработки сельскохозяйственной продукции", "Агроинженерия", "Механизация сельского хозяйства"</t>
  </si>
  <si>
    <t>Количество студентов, заключивших в текущем году договора о предоставлении аграрной стипендии в соответствии с Постановлением Правительства РМ от 22.06.2015г.№381.</t>
  </si>
  <si>
    <t>Количество молодых специалистов, заключивших в текущем году договора о предоставлениимолодому специалисту пособия и подъемных  в соответствии с Постановлением Правительства РМ от 22.06.2015г.№381.</t>
  </si>
  <si>
    <t>Количество новых постоянных рабочих мест, созданных в крестьянских(фермерских ) хозяйствах, осуществивших проекты создания и развития своих хозяйств с помощью государственной поддержки</t>
  </si>
  <si>
    <t xml:space="preserve">Создание новых сельскохозяйственных кооперативов   </t>
  </si>
  <si>
    <t>Количество новых постоянных рабочих мест, созданных в  сельскохозяйственных потребительских коопертивах, получивших государственную поддержку</t>
  </si>
  <si>
    <t>Администрация Кадошкинского муниципального района</t>
  </si>
  <si>
    <t>ГБУ "Кадощкинская ветеринарная станция по борьбе с болезнями животных"</t>
  </si>
  <si>
    <r>
      <t xml:space="preserve">Основное мероприятие 1. </t>
    </r>
    <r>
      <rPr>
        <sz val="16"/>
        <rFont val="Calibri"/>
        <family val="2"/>
        <charset val="204"/>
      </rPr>
      <t>«</t>
    </r>
    <r>
      <rPr>
        <sz val="16"/>
        <rFont val="Times New Roman"/>
        <family val="1"/>
        <charset val="204"/>
      </rPr>
      <t>Обеспечение функций  ветеринарии Республики Мордовия</t>
    </r>
    <r>
      <rPr>
        <sz val="16"/>
        <rFont val="Calibri"/>
        <family val="2"/>
        <charset val="204"/>
      </rPr>
      <t>»</t>
    </r>
  </si>
  <si>
    <r>
      <t xml:space="preserve">Основное мероприятие 2. </t>
    </r>
    <r>
      <rPr>
        <sz val="16"/>
        <rFont val="Calibri"/>
        <family val="2"/>
        <charset val="204"/>
      </rPr>
      <t>«</t>
    </r>
    <r>
      <rPr>
        <sz val="16"/>
        <rFont val="Times New Roman"/>
        <family val="1"/>
        <charset val="204"/>
      </rPr>
      <t>Обеспечение проведения противоэпизоотических мероприятий</t>
    </r>
    <r>
      <rPr>
        <sz val="16"/>
        <rFont val="Calibri"/>
        <family val="2"/>
        <charset val="204"/>
      </rPr>
      <t>»</t>
    </r>
  </si>
  <si>
    <r>
      <t xml:space="preserve">Основное мероприятие 4. </t>
    </r>
    <r>
      <rPr>
        <sz val="16"/>
        <rFont val="Calibri"/>
        <family val="2"/>
        <charset val="204"/>
      </rPr>
      <t>«</t>
    </r>
    <r>
      <rPr>
        <sz val="16"/>
        <rFont val="Times New Roman"/>
        <family val="1"/>
        <charset val="204"/>
      </rPr>
      <t>Совершенствование лабораторно-диагностической базы</t>
    </r>
    <r>
      <rPr>
        <sz val="16"/>
        <rFont val="Calibri"/>
        <family val="2"/>
        <charset val="204"/>
      </rPr>
      <t>»</t>
    </r>
  </si>
  <si>
    <r>
      <t xml:space="preserve">Основное мероприятие 5. </t>
    </r>
    <r>
      <rPr>
        <sz val="16"/>
        <rFont val="Calibri"/>
        <family val="2"/>
        <charset val="204"/>
      </rPr>
      <t>«</t>
    </r>
    <r>
      <rPr>
        <sz val="16"/>
        <rFont val="Times New Roman"/>
        <family val="1"/>
        <charset val="204"/>
      </rPr>
      <t>Проведение мониторинга безопасности пищевых продуктов и контроля за содержанием в них остаточных веществ</t>
    </r>
    <r>
      <rPr>
        <sz val="16"/>
        <rFont val="Calibri"/>
        <family val="2"/>
        <charset val="204"/>
      </rPr>
      <t>»</t>
    </r>
  </si>
  <si>
    <r>
      <t xml:space="preserve">Основное мероприятие 6. </t>
    </r>
    <r>
      <rPr>
        <sz val="16"/>
        <rFont val="Calibri"/>
        <family val="2"/>
        <charset val="204"/>
      </rPr>
      <t>«</t>
    </r>
    <r>
      <rPr>
        <sz val="16"/>
        <rFont val="Times New Roman"/>
        <family val="1"/>
        <charset val="204"/>
      </rPr>
      <t>Повышение квалификации ветеринарных специалистов</t>
    </r>
    <r>
      <rPr>
        <sz val="16"/>
        <rFont val="Calibri"/>
        <family val="2"/>
        <charset val="204"/>
      </rPr>
      <t>»</t>
    </r>
  </si>
  <si>
    <r>
      <t xml:space="preserve">Основное мероприятие 7. </t>
    </r>
    <r>
      <rPr>
        <sz val="16"/>
        <rFont val="Calibri"/>
        <family val="2"/>
        <charset val="204"/>
      </rPr>
      <t>«</t>
    </r>
    <r>
      <rPr>
        <sz val="16"/>
        <rFont val="Times New Roman"/>
        <family val="1"/>
        <charset val="204"/>
      </rPr>
      <t>Обеспечение коммуникации с соседними регионами и с заинтересованными территориальными управлениями федеральных органов исполнительной власти</t>
    </r>
    <r>
      <rPr>
        <sz val="16"/>
        <rFont val="Calibri"/>
        <family val="2"/>
        <charset val="204"/>
      </rPr>
      <t>»</t>
    </r>
  </si>
  <si>
    <r>
      <t xml:space="preserve">Основное мероприятие 8. </t>
    </r>
    <r>
      <rPr>
        <sz val="16"/>
        <rFont val="Calibri"/>
        <family val="2"/>
        <charset val="204"/>
      </rPr>
      <t>«</t>
    </r>
    <r>
      <rPr>
        <sz val="16"/>
        <rFont val="Times New Roman"/>
        <family val="1"/>
        <charset val="204"/>
      </rPr>
      <t>Маркирование, идентификация и автоматизированный учет животных</t>
    </r>
    <r>
      <rPr>
        <sz val="16"/>
        <rFont val="Calibri"/>
        <family val="2"/>
        <charset val="204"/>
      </rPr>
      <t>»</t>
    </r>
  </si>
  <si>
    <t>млрд.руб</t>
  </si>
  <si>
    <t>Объем ссудной задолженности по субсидируемым инвестиционным кредитам (займам) в агропромышленном комплексе</t>
  </si>
  <si>
    <t>Доля муниципальных органов управления агропромышленного комплекса</t>
  </si>
  <si>
    <t>местный бюджет</t>
  </si>
  <si>
    <t>к Муниципальной программе  развития сельского хозяйства и регулирования рынков сельскохозяйственной продукции,сырья и продовольствия Кадошкинского муниципального района Республики Мордовия на 2022-2025 годы</t>
  </si>
  <si>
    <t>Цели, задачи, показатели (индикаторы) муниципальной программы и финансирование по мероприятиям программы</t>
  </si>
  <si>
    <t xml:space="preserve">Муниципальная программа
 развития сельского хозяйства и регулирования рынков сельскохозяйственной продукции, сырья и продовольствия Кадошкинского муниципального района Республики Мордовия на 2022-2025 годы
</t>
  </si>
  <si>
    <t>Подпрограмма   « Развитие  ветеринарной службы Республики Мордовия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</si>
</sst>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 _₽_-;\-* #,##0.0\ _₽_-;_-* &quot;-&quot;??\ _₽_-;_-@_-"/>
    <numFmt numFmtId="166" formatCode="0.000"/>
    <numFmt numFmtId="167" formatCode="0.0"/>
    <numFmt numFmtId="168" formatCode="_-* #,##0\ _₽_-;\-* #,##0\ _₽_-;_-* &quot;-&quot;??\ _₽_-;_-@_-"/>
  </numFmts>
  <fonts count="20" x14ac:knownFonts="1">
    <font>
      <sz val="11"/>
      <color theme="1"/>
      <name val="Calibri"/>
      <family val="2"/>
      <scheme val="minor"/>
    </font>
    <font>
      <sz val="12"/>
      <name val="Times New Roman"/>
      <family val="1"/>
      <charset val="204"/>
    </font>
    <font>
      <sz val="9"/>
      <color theme="1"/>
      <name val="Times New Roman"/>
      <family val="1"/>
      <charset val="204"/>
    </font>
    <font>
      <sz val="12"/>
      <color theme="1"/>
      <name val="Times New Roman"/>
      <family val="1"/>
      <charset val="204"/>
    </font>
    <font>
      <b/>
      <sz val="14"/>
      <color theme="1"/>
      <name val="Times New Roman"/>
      <family val="1"/>
      <charset val="204"/>
    </font>
    <font>
      <sz val="14"/>
      <color theme="1"/>
      <name val="Times New Roman"/>
      <family val="1"/>
      <charset val="204"/>
    </font>
    <font>
      <b/>
      <sz val="12"/>
      <color theme="1"/>
      <name val="Times New Roman"/>
      <family val="1"/>
      <charset val="204"/>
    </font>
    <font>
      <b/>
      <sz val="16"/>
      <name val="Times New Roman"/>
      <family val="1"/>
      <charset val="204"/>
    </font>
    <font>
      <sz val="16"/>
      <color theme="1"/>
      <name val="Times New Roman"/>
      <family val="1"/>
      <charset val="204"/>
    </font>
    <font>
      <sz val="11"/>
      <color theme="1"/>
      <name val="Times New Roman"/>
      <family val="1"/>
      <charset val="204"/>
    </font>
    <font>
      <sz val="11"/>
      <color theme="1"/>
      <name val="Calibri"/>
      <family val="2"/>
      <scheme val="minor"/>
    </font>
    <font>
      <sz val="26"/>
      <name val="Times New Roman"/>
      <family val="1"/>
      <charset val="204"/>
    </font>
    <font>
      <b/>
      <sz val="26"/>
      <name val="Times New Roman"/>
      <family val="1"/>
      <charset val="204"/>
    </font>
    <font>
      <b/>
      <sz val="26"/>
      <color theme="1"/>
      <name val="Times New Roman"/>
      <family val="1"/>
      <charset val="204"/>
    </font>
    <font>
      <sz val="16"/>
      <name val="Times New Roman"/>
      <family val="1"/>
      <charset val="204"/>
    </font>
    <font>
      <sz val="16"/>
      <color theme="1"/>
      <name val="Calibri"/>
      <family val="2"/>
      <scheme val="minor"/>
    </font>
    <font>
      <b/>
      <sz val="16"/>
      <color theme="1"/>
      <name val="Times New Roman"/>
      <family val="1"/>
      <charset val="204"/>
    </font>
    <font>
      <sz val="16"/>
      <name val="Calibri"/>
      <family val="2"/>
      <scheme val="minor"/>
    </font>
    <font>
      <sz val="16"/>
      <name val="Calibri"/>
      <family val="2"/>
      <charset val="204"/>
    </font>
    <font>
      <b/>
      <sz val="14"/>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164" fontId="10" fillId="0" borderId="0" applyFont="0" applyFill="0" applyBorder="0" applyAlignment="0" applyProtection="0"/>
  </cellStyleXfs>
  <cellXfs count="328">
    <xf numFmtId="0" fontId="0" fillId="0" borderId="0" xfId="0"/>
    <xf numFmtId="0" fontId="1" fillId="2" borderId="0" xfId="0" applyFont="1" applyFill="1"/>
    <xf numFmtId="0" fontId="1" fillId="2" borderId="1" xfId="0" applyFont="1" applyFill="1" applyBorder="1"/>
    <xf numFmtId="0" fontId="2" fillId="2" borderId="0" xfId="0" applyFont="1" applyFill="1"/>
    <xf numFmtId="0" fontId="2" fillId="2" borderId="1" xfId="0" applyFont="1" applyFill="1" applyBorder="1"/>
    <xf numFmtId="0" fontId="1" fillId="2" borderId="0" xfId="0" applyFont="1" applyFill="1" applyBorder="1"/>
    <xf numFmtId="0" fontId="2" fillId="2" borderId="0" xfId="0" applyFont="1" applyFill="1" applyBorder="1"/>
    <xf numFmtId="0" fontId="4" fillId="2" borderId="0" xfId="0" applyFont="1" applyFill="1" applyBorder="1" applyAlignment="1">
      <alignment vertical="center"/>
    </xf>
    <xf numFmtId="0" fontId="1" fillId="2" borderId="0" xfId="0" applyFont="1" applyFill="1" applyAlignment="1">
      <alignment horizontal="left"/>
    </xf>
    <xf numFmtId="0" fontId="1" fillId="2" borderId="4" xfId="0" applyFont="1" applyFill="1" applyBorder="1" applyAlignment="1">
      <alignment vertical="center" wrapText="1"/>
    </xf>
    <xf numFmtId="0" fontId="1" fillId="2" borderId="1" xfId="0" applyFont="1" applyFill="1" applyBorder="1" applyAlignment="1">
      <alignment vertical="center" wrapText="1"/>
    </xf>
    <xf numFmtId="0" fontId="1" fillId="3" borderId="0" xfId="0" applyFont="1" applyFill="1" applyAlignment="1">
      <alignment horizontal="left"/>
    </xf>
    <xf numFmtId="0" fontId="1" fillId="3" borderId="0" xfId="0" applyFont="1" applyFill="1" applyBorder="1"/>
    <xf numFmtId="0" fontId="1" fillId="3" borderId="0" xfId="0" applyFont="1" applyFill="1"/>
    <xf numFmtId="0" fontId="1" fillId="0" borderId="0" xfId="0" applyFont="1" applyFill="1"/>
    <xf numFmtId="0" fontId="1" fillId="0" borderId="0" xfId="0" applyFont="1" applyFill="1" applyBorder="1"/>
    <xf numFmtId="0" fontId="1" fillId="0" borderId="0" xfId="0" applyFont="1" applyFill="1" applyBorder="1" applyAlignment="1">
      <alignment vertical="top"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wrapText="1"/>
    </xf>
    <xf numFmtId="0" fontId="3" fillId="0" borderId="0" xfId="0" applyFont="1" applyFill="1" applyBorder="1" applyAlignment="1">
      <alignment horizontal="center" vertical="top" wrapText="1"/>
    </xf>
    <xf numFmtId="0" fontId="8" fillId="0" borderId="0" xfId="0" applyFont="1" applyFill="1" applyAlignment="1">
      <alignment vertical="top" wrapText="1"/>
    </xf>
    <xf numFmtId="0" fontId="8" fillId="0" borderId="0" xfId="0" applyFont="1" applyFill="1" applyAlignment="1">
      <alignment horizontal="left" vertical="top" wrapText="1"/>
    </xf>
    <xf numFmtId="164" fontId="1" fillId="2" borderId="0" xfId="1" applyFont="1" applyFill="1"/>
    <xf numFmtId="164" fontId="1" fillId="0" borderId="0" xfId="1" applyFont="1" applyFill="1"/>
    <xf numFmtId="164" fontId="1" fillId="0" borderId="0" xfId="1" applyFont="1" applyFill="1" applyBorder="1" applyAlignment="1">
      <alignment horizontal="center" wrapText="1"/>
    </xf>
    <xf numFmtId="164" fontId="1" fillId="0" borderId="0" xfId="1" applyFont="1" applyFill="1" applyBorder="1"/>
    <xf numFmtId="164" fontId="8" fillId="0" borderId="0" xfId="1" applyFont="1" applyFill="1" applyAlignment="1">
      <alignment horizontal="center" vertical="top" wrapText="1"/>
    </xf>
    <xf numFmtId="164" fontId="8" fillId="0" borderId="0" xfId="1" applyFont="1" applyFill="1" applyAlignment="1">
      <alignment vertical="top" wrapText="1"/>
    </xf>
    <xf numFmtId="164" fontId="1" fillId="2" borderId="0" xfId="1" applyFont="1" applyFill="1" applyAlignment="1">
      <alignment horizontal="center"/>
    </xf>
    <xf numFmtId="164" fontId="1" fillId="4" borderId="0" xfId="1" applyFont="1" applyFill="1" applyAlignment="1">
      <alignment horizontal="center"/>
    </xf>
    <xf numFmtId="0" fontId="1" fillId="2" borderId="0" xfId="0" applyFont="1" applyFill="1" applyBorder="1" applyAlignment="1">
      <alignment horizontal="left"/>
    </xf>
    <xf numFmtId="0" fontId="1" fillId="3" borderId="0" xfId="0" applyFont="1" applyFill="1" applyBorder="1" applyAlignment="1">
      <alignment horizontal="left"/>
    </xf>
    <xf numFmtId="0" fontId="1" fillId="2" borderId="0" xfId="0" applyFont="1" applyFill="1" applyBorder="1" applyAlignment="1">
      <alignment vertical="center" wrapText="1"/>
    </xf>
    <xf numFmtId="0" fontId="8" fillId="0" borderId="0" xfId="0" applyFont="1" applyFill="1" applyBorder="1" applyAlignment="1">
      <alignment vertical="top" wrapText="1"/>
    </xf>
    <xf numFmtId="0" fontId="2" fillId="5" borderId="0" xfId="0" applyFont="1" applyFill="1" applyBorder="1"/>
    <xf numFmtId="0" fontId="2" fillId="5" borderId="1" xfId="0" applyFont="1" applyFill="1" applyBorder="1"/>
    <xf numFmtId="0" fontId="9" fillId="0" borderId="0" xfId="0" applyFont="1"/>
    <xf numFmtId="0" fontId="6" fillId="0" borderId="0" xfId="0" applyFont="1" applyAlignment="1"/>
    <xf numFmtId="0" fontId="5" fillId="0" borderId="0" xfId="0" applyFont="1" applyFill="1" applyAlignment="1">
      <alignment horizontal="center" vertical="top" wrapText="1"/>
    </xf>
    <xf numFmtId="0" fontId="5" fillId="0" borderId="0" xfId="0" applyFont="1" applyAlignment="1">
      <alignment horizontal="right"/>
    </xf>
    <xf numFmtId="0" fontId="11" fillId="2" borderId="0" xfId="0" applyFont="1" applyFill="1"/>
    <xf numFmtId="0" fontId="11" fillId="2" borderId="0" xfId="0" applyFont="1" applyFill="1" applyAlignment="1">
      <alignment horizontal="left"/>
    </xf>
    <xf numFmtId="164" fontId="11" fillId="2" borderId="0" xfId="1" applyFont="1" applyFill="1" applyAlignment="1">
      <alignment horizontal="center"/>
    </xf>
    <xf numFmtId="164" fontId="11" fillId="2" borderId="0" xfId="1" applyFont="1" applyFill="1"/>
    <xf numFmtId="0" fontId="14" fillId="0" borderId="0" xfId="0" applyFont="1" applyFill="1"/>
    <xf numFmtId="0" fontId="15" fillId="0" borderId="6" xfId="0" applyFont="1" applyFill="1" applyBorder="1" applyAlignment="1"/>
    <xf numFmtId="0" fontId="15" fillId="0" borderId="6" xfId="0" applyFont="1" applyFill="1" applyBorder="1" applyAlignment="1">
      <alignment horizontal="left"/>
    </xf>
    <xf numFmtId="164" fontId="15" fillId="0" borderId="6" xfId="1" applyFont="1" applyFill="1" applyBorder="1" applyAlignment="1">
      <alignment horizontal="center"/>
    </xf>
    <xf numFmtId="164" fontId="15" fillId="0" borderId="6" xfId="1" applyFont="1" applyFill="1" applyBorder="1" applyAlignment="1"/>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vertical="center" wrapText="1"/>
    </xf>
    <xf numFmtId="165" fontId="8" fillId="0" borderId="1" xfId="1"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65" fontId="14" fillId="0" borderId="1" xfId="1"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165" fontId="14" fillId="0" borderId="1" xfId="1" applyNumberFormat="1" applyFont="1" applyFill="1" applyBorder="1" applyAlignment="1">
      <alignment horizontal="center" vertical="center"/>
    </xf>
    <xf numFmtId="0" fontId="14" fillId="0" borderId="5" xfId="0" applyFont="1" applyFill="1" applyBorder="1" applyAlignment="1">
      <alignment vertical="top" wrapText="1"/>
    </xf>
    <xf numFmtId="0" fontId="8"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8" fillId="0" borderId="11" xfId="0" applyFont="1" applyFill="1" applyBorder="1" applyAlignment="1">
      <alignment vertical="center" wrapText="1"/>
    </xf>
    <xf numFmtId="164" fontId="8" fillId="0" borderId="9" xfId="1" applyFont="1" applyFill="1" applyBorder="1" applyAlignment="1">
      <alignment horizontal="center" vertical="center" wrapText="1"/>
    </xf>
    <xf numFmtId="164" fontId="8" fillId="0" borderId="9" xfId="1" applyFont="1" applyFill="1" applyBorder="1" applyAlignment="1">
      <alignment vertical="center" wrapText="1"/>
    </xf>
    <xf numFmtId="0" fontId="14" fillId="0" borderId="9" xfId="0" applyFont="1" applyFill="1" applyBorder="1" applyAlignment="1">
      <alignment vertical="top" wrapText="1"/>
    </xf>
    <xf numFmtId="0" fontId="8"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8" fillId="0" borderId="9" xfId="0" applyFont="1" applyFill="1" applyBorder="1" applyAlignment="1">
      <alignment vertical="center" wrapText="1"/>
    </xf>
    <xf numFmtId="0" fontId="14" fillId="0" borderId="1" xfId="0" applyFont="1" applyFill="1" applyBorder="1"/>
    <xf numFmtId="0" fontId="15" fillId="0" borderId="9" xfId="0" applyFont="1" applyFill="1" applyBorder="1" applyAlignment="1"/>
    <xf numFmtId="164" fontId="15" fillId="0" borderId="9" xfId="1" applyFont="1" applyFill="1" applyBorder="1" applyAlignment="1"/>
    <xf numFmtId="164" fontId="8" fillId="0" borderId="2" xfId="1" applyFont="1" applyFill="1" applyBorder="1" applyAlignment="1">
      <alignment horizontal="center" vertical="center" wrapText="1"/>
    </xf>
    <xf numFmtId="0" fontId="14" fillId="0" borderId="2" xfId="0" applyFont="1" applyFill="1" applyBorder="1" applyAlignment="1">
      <alignment vertical="center" wrapText="1"/>
    </xf>
    <xf numFmtId="164" fontId="8" fillId="0" borderId="5" xfId="1" applyFont="1" applyFill="1" applyBorder="1" applyAlignment="1">
      <alignment horizontal="center" vertical="center" wrapText="1"/>
    </xf>
    <xf numFmtId="164" fontId="8" fillId="0" borderId="5" xfId="1" applyFont="1" applyFill="1" applyBorder="1" applyAlignment="1">
      <alignment vertical="center" wrapText="1"/>
    </xf>
    <xf numFmtId="0" fontId="8" fillId="0" borderId="5" xfId="0" applyFont="1" applyFill="1" applyBorder="1" applyAlignment="1">
      <alignment horizontal="left" vertical="center" wrapText="1"/>
    </xf>
    <xf numFmtId="164" fontId="14" fillId="0" borderId="5" xfId="1" applyFont="1" applyFill="1" applyBorder="1" applyAlignment="1">
      <alignment horizontal="center" vertical="center" wrapText="1"/>
    </xf>
    <xf numFmtId="164" fontId="14" fillId="0" borderId="1" xfId="1" applyFont="1" applyFill="1" applyBorder="1" applyAlignment="1">
      <alignment horizontal="center"/>
    </xf>
    <xf numFmtId="164" fontId="14" fillId="0" borderId="1" xfId="1" applyFont="1" applyFill="1" applyBorder="1"/>
    <xf numFmtId="0" fontId="8" fillId="0" borderId="5" xfId="0" applyFont="1" applyFill="1" applyBorder="1" applyAlignment="1">
      <alignment horizontal="center" vertical="center" wrapText="1"/>
    </xf>
    <xf numFmtId="0" fontId="14" fillId="0" borderId="5" xfId="0" applyFont="1" applyFill="1" applyBorder="1"/>
    <xf numFmtId="164" fontId="8" fillId="0" borderId="1" xfId="1" applyFont="1" applyFill="1" applyBorder="1" applyAlignment="1">
      <alignment horizontal="center" vertical="center" wrapText="1"/>
    </xf>
    <xf numFmtId="164" fontId="14" fillId="0" borderId="1" xfId="1" applyFont="1" applyFill="1" applyBorder="1" applyAlignment="1">
      <alignment vertical="center" wrapText="1"/>
    </xf>
    <xf numFmtId="164" fontId="14" fillId="0" borderId="1" xfId="1" applyFont="1" applyFill="1" applyBorder="1" applyAlignment="1">
      <alignment vertical="center"/>
    </xf>
    <xf numFmtId="0" fontId="8" fillId="2" borderId="1" xfId="0" applyFont="1" applyFill="1" applyBorder="1" applyAlignment="1">
      <alignment horizontal="left" vertical="center" wrapText="1"/>
    </xf>
    <xf numFmtId="165" fontId="8" fillId="2" borderId="1" xfId="1"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1" xfId="0" applyFont="1" applyFill="1" applyBorder="1" applyAlignment="1">
      <alignment horizontal="center" vertical="center" wrapText="1"/>
    </xf>
    <xf numFmtId="164" fontId="8" fillId="2" borderId="1" xfId="1" applyFont="1" applyFill="1" applyBorder="1" applyAlignment="1">
      <alignment horizontal="center" vertical="center" wrapText="1"/>
    </xf>
    <xf numFmtId="164" fontId="8" fillId="2" borderId="1" xfId="1" applyFont="1" applyFill="1" applyBorder="1" applyAlignment="1">
      <alignment horizontal="left" vertical="center" wrapText="1"/>
    </xf>
    <xf numFmtId="0" fontId="8" fillId="2" borderId="5" xfId="0" applyFont="1" applyFill="1" applyBorder="1" applyAlignment="1">
      <alignment horizontal="center" vertical="center" wrapText="1"/>
    </xf>
    <xf numFmtId="164" fontId="14" fillId="2" borderId="1" xfId="1"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5" fillId="2" borderId="1" xfId="0" applyFont="1" applyFill="1" applyBorder="1"/>
    <xf numFmtId="0" fontId="8" fillId="2" borderId="9"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1" xfId="0" applyFont="1" applyFill="1" applyBorder="1"/>
    <xf numFmtId="0" fontId="15" fillId="2" borderId="9" xfId="0" applyFont="1" applyFill="1" applyBorder="1" applyAlignment="1"/>
    <xf numFmtId="0" fontId="8" fillId="2" borderId="1" xfId="0" applyFont="1" applyFill="1" applyBorder="1" applyAlignment="1">
      <alignment vertical="distributed"/>
    </xf>
    <xf numFmtId="0" fontId="8" fillId="2" borderId="2" xfId="0" applyFont="1" applyFill="1" applyBorder="1"/>
    <xf numFmtId="0" fontId="15" fillId="2" borderId="1" xfId="0" applyFont="1" applyFill="1" applyBorder="1" applyAlignment="1"/>
    <xf numFmtId="0" fontId="15" fillId="2" borderId="5" xfId="0" applyFont="1" applyFill="1" applyBorder="1" applyAlignment="1"/>
    <xf numFmtId="0" fontId="8" fillId="2" borderId="5" xfId="0" applyFont="1" applyFill="1" applyBorder="1"/>
    <xf numFmtId="0" fontId="8" fillId="2" borderId="5" xfId="0" applyFont="1" applyFill="1" applyBorder="1" applyAlignment="1">
      <alignment horizontal="left" vertical="center" wrapText="1"/>
    </xf>
    <xf numFmtId="165" fontId="8" fillId="2" borderId="5" xfId="1" applyNumberFormat="1" applyFont="1" applyFill="1" applyBorder="1" applyAlignment="1">
      <alignment horizontal="center" vertical="center" wrapText="1"/>
    </xf>
    <xf numFmtId="0" fontId="8" fillId="2" borderId="9" xfId="0" applyFont="1" applyFill="1" applyBorder="1" applyAlignment="1">
      <alignment vertical="center" wrapText="1"/>
    </xf>
    <xf numFmtId="164" fontId="8" fillId="2" borderId="9" xfId="1" applyFont="1" applyFill="1" applyBorder="1" applyAlignment="1">
      <alignment vertical="center" wrapText="1"/>
    </xf>
    <xf numFmtId="0" fontId="8" fillId="2" borderId="9" xfId="0" applyFont="1" applyFill="1" applyBorder="1" applyAlignment="1"/>
    <xf numFmtId="165" fontId="8" fillId="2" borderId="1" xfId="1" applyNumberFormat="1" applyFont="1" applyFill="1" applyBorder="1" applyAlignment="1">
      <alignment vertical="center" wrapText="1"/>
    </xf>
    <xf numFmtId="164" fontId="8" fillId="2" borderId="1" xfId="1" applyFont="1" applyFill="1" applyBorder="1" applyAlignment="1">
      <alignment vertical="center" wrapText="1"/>
    </xf>
    <xf numFmtId="0" fontId="8" fillId="2" borderId="10" xfId="0" applyFont="1" applyFill="1" applyBorder="1"/>
    <xf numFmtId="0" fontId="8" fillId="2" borderId="9" xfId="0" applyFont="1" applyFill="1" applyBorder="1" applyAlignment="1">
      <alignment vertical="top" wrapText="1"/>
    </xf>
    <xf numFmtId="0" fontId="15" fillId="2" borderId="9" xfId="0" applyFont="1" applyFill="1" applyBorder="1" applyAlignment="1">
      <alignment vertical="top" wrapText="1"/>
    </xf>
    <xf numFmtId="0" fontId="8" fillId="2" borderId="5" xfId="0" applyFont="1" applyFill="1" applyBorder="1" applyAlignment="1">
      <alignment vertical="top" wrapText="1"/>
    </xf>
    <xf numFmtId="0" fontId="15" fillId="2" borderId="2" xfId="0" applyFont="1" applyFill="1" applyBorder="1" applyAlignment="1">
      <alignment vertical="center" wrapText="1"/>
    </xf>
    <xf numFmtId="0" fontId="8" fillId="2" borderId="2" xfId="0" applyFont="1" applyFill="1" applyBorder="1" applyAlignment="1">
      <alignment vertical="top" wrapText="1"/>
    </xf>
    <xf numFmtId="0" fontId="17" fillId="2" borderId="9" xfId="0" applyFont="1" applyFill="1" applyBorder="1" applyAlignment="1">
      <alignment vertical="top" wrapText="1"/>
    </xf>
    <xf numFmtId="0" fontId="15" fillId="2" borderId="5" xfId="0" applyFont="1" applyFill="1" applyBorder="1" applyAlignment="1">
      <alignment vertical="center" wrapText="1"/>
    </xf>
    <xf numFmtId="0" fontId="14" fillId="2" borderId="1" xfId="0" applyFont="1" applyFill="1" applyBorder="1" applyAlignment="1">
      <alignment horizontal="center" vertical="center" wrapText="1"/>
    </xf>
    <xf numFmtId="166" fontId="8" fillId="2" borderId="1"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8" fillId="2" borderId="2" xfId="0" applyFont="1" applyFill="1" applyBorder="1" applyAlignment="1">
      <alignment vertical="center" wrapText="1"/>
    </xf>
    <xf numFmtId="164" fontId="8" fillId="2" borderId="2" xfId="1" applyFont="1" applyFill="1" applyBorder="1" applyAlignment="1">
      <alignment vertical="center" wrapText="1"/>
    </xf>
    <xf numFmtId="0" fontId="15" fillId="2" borderId="5" xfId="0" applyFont="1" applyFill="1" applyBorder="1" applyAlignment="1">
      <alignment horizontal="center"/>
    </xf>
    <xf numFmtId="0" fontId="15" fillId="2" borderId="9" xfId="0" applyFont="1" applyFill="1" applyBorder="1" applyAlignment="1">
      <alignment horizontal="center"/>
    </xf>
    <xf numFmtId="0" fontId="15" fillId="2" borderId="2" xfId="0" applyFont="1" applyFill="1" applyBorder="1" applyAlignment="1"/>
    <xf numFmtId="0" fontId="15" fillId="2" borderId="2" xfId="0" applyFont="1" applyFill="1" applyBorder="1" applyAlignment="1">
      <alignment horizontal="center"/>
    </xf>
    <xf numFmtId="0" fontId="15" fillId="2" borderId="1" xfId="0" applyFont="1" applyFill="1" applyBorder="1" applyAlignment="1">
      <alignment horizontal="center" vertical="center" wrapText="1"/>
    </xf>
    <xf numFmtId="0" fontId="15" fillId="2" borderId="1" xfId="0" applyFont="1" applyFill="1" applyBorder="1" applyAlignment="1">
      <alignment wrapText="1"/>
    </xf>
    <xf numFmtId="0" fontId="15" fillId="2" borderId="2" xfId="0" applyFont="1" applyFill="1" applyBorder="1" applyAlignment="1">
      <alignment horizontal="center" vertical="center" wrapText="1"/>
    </xf>
    <xf numFmtId="0" fontId="15" fillId="2" borderId="2" xfId="0" applyFont="1" applyFill="1" applyBorder="1" applyAlignment="1">
      <alignment wrapText="1"/>
    </xf>
    <xf numFmtId="0" fontId="8" fillId="2" borderId="2" xfId="0" applyFont="1" applyFill="1" applyBorder="1" applyAlignment="1">
      <alignment horizontal="left" vertical="center" wrapText="1"/>
    </xf>
    <xf numFmtId="165" fontId="14" fillId="2" borderId="1" xfId="1" applyNumberFormat="1" applyFont="1" applyFill="1" applyBorder="1" applyAlignment="1">
      <alignment horizontal="center" vertical="center" wrapText="1"/>
    </xf>
    <xf numFmtId="164" fontId="14" fillId="0" borderId="1" xfId="1"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5" fillId="0" borderId="9" xfId="0" applyFont="1" applyFill="1" applyBorder="1" applyAlignment="1">
      <alignment vertical="center" wrapText="1"/>
    </xf>
    <xf numFmtId="0" fontId="15" fillId="0" borderId="2" xfId="0" applyFont="1" applyFill="1" applyBorder="1" applyAlignment="1">
      <alignment vertical="center" wrapText="1"/>
    </xf>
    <xf numFmtId="0" fontId="14" fillId="0" borderId="10" xfId="0" applyFont="1" applyFill="1" applyBorder="1" applyAlignment="1">
      <alignment vertical="top" wrapText="1"/>
    </xf>
    <xf numFmtId="165" fontId="14" fillId="0" borderId="2" xfId="1" applyNumberFormat="1" applyFont="1" applyFill="1" applyBorder="1" applyAlignment="1">
      <alignment horizontal="center" vertical="center"/>
    </xf>
    <xf numFmtId="164" fontId="14" fillId="0" borderId="1" xfId="1" applyFont="1" applyFill="1" applyBorder="1" applyAlignment="1">
      <alignment horizontal="center" vertical="center"/>
    </xf>
    <xf numFmtId="0" fontId="14" fillId="2" borderId="2" xfId="0" applyFont="1" applyFill="1" applyBorder="1" applyAlignment="1">
      <alignment horizontal="left" vertical="center" wrapText="1"/>
    </xf>
    <xf numFmtId="165" fontId="8" fillId="2" borderId="2" xfId="1" applyNumberFormat="1"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5" xfId="0" applyFont="1" applyFill="1" applyBorder="1" applyAlignment="1">
      <alignment vertical="center" wrapText="1"/>
    </xf>
    <xf numFmtId="165" fontId="14" fillId="2" borderId="2" xfId="1" applyNumberFormat="1" applyFont="1" applyFill="1" applyBorder="1" applyAlignment="1">
      <alignment horizontal="center" vertical="center" wrapText="1"/>
    </xf>
    <xf numFmtId="0" fontId="14" fillId="2" borderId="1" xfId="0" applyFont="1" applyFill="1" applyBorder="1"/>
    <xf numFmtId="0" fontId="14" fillId="2" borderId="5" xfId="0" applyFont="1" applyFill="1" applyBorder="1" applyAlignment="1">
      <alignment horizontal="center" vertical="center" wrapText="1"/>
    </xf>
    <xf numFmtId="0" fontId="14" fillId="2" borderId="2" xfId="0" applyFont="1" applyFill="1" applyBorder="1" applyAlignment="1">
      <alignment vertical="center" wrapText="1"/>
    </xf>
    <xf numFmtId="165" fontId="14" fillId="2" borderId="1" xfId="1" applyNumberFormat="1" applyFont="1" applyFill="1" applyBorder="1" applyAlignment="1">
      <alignment horizontal="center" vertical="center"/>
    </xf>
    <xf numFmtId="0" fontId="14" fillId="2" borderId="9" xfId="0" applyFont="1" applyFill="1" applyBorder="1" applyAlignment="1">
      <alignment vertical="center" wrapText="1"/>
    </xf>
    <xf numFmtId="0" fontId="8" fillId="2" borderId="5" xfId="0" applyFont="1" applyFill="1" applyBorder="1" applyAlignment="1">
      <alignment vertical="center" wrapText="1"/>
    </xf>
    <xf numFmtId="164" fontId="8" fillId="2" borderId="1" xfId="1" applyFont="1" applyFill="1" applyBorder="1" applyAlignment="1">
      <alignment horizontal="justify" vertical="center" wrapText="1"/>
    </xf>
    <xf numFmtId="165" fontId="8" fillId="2" borderId="1" xfId="1" applyNumberFormat="1" applyFont="1" applyFill="1" applyBorder="1" applyAlignment="1">
      <alignment horizontal="justify" vertical="center" wrapText="1"/>
    </xf>
    <xf numFmtId="0" fontId="14" fillId="2" borderId="5" xfId="0" applyFont="1" applyFill="1" applyBorder="1" applyAlignment="1">
      <alignment vertical="top" wrapText="1"/>
    </xf>
    <xf numFmtId="0" fontId="14" fillId="2" borderId="9" xfId="0" applyFont="1" applyFill="1" applyBorder="1" applyAlignment="1">
      <alignment vertical="top" wrapText="1"/>
    </xf>
    <xf numFmtId="0" fontId="8" fillId="0" borderId="2" xfId="0" applyFont="1" applyFill="1" applyBorder="1" applyAlignment="1">
      <alignment horizontal="left" vertical="center" wrapText="1"/>
    </xf>
    <xf numFmtId="165" fontId="8" fillId="0" borderId="2" xfId="1" applyNumberFormat="1" applyFont="1" applyFill="1" applyBorder="1" applyAlignment="1">
      <alignment horizontal="center" vertical="center" wrapText="1"/>
    </xf>
    <xf numFmtId="0" fontId="8" fillId="0" borderId="5" xfId="0" applyFont="1" applyFill="1" applyBorder="1" applyAlignment="1">
      <alignment vertical="center" wrapText="1"/>
    </xf>
    <xf numFmtId="0" fontId="8" fillId="0" borderId="2" xfId="0" applyFont="1" applyFill="1" applyBorder="1" applyAlignment="1">
      <alignment vertical="center" wrapText="1"/>
    </xf>
    <xf numFmtId="0" fontId="14" fillId="0" borderId="1" xfId="0" applyFont="1" applyFill="1" applyBorder="1" applyAlignment="1">
      <alignment wrapText="1"/>
    </xf>
    <xf numFmtId="165" fontId="14" fillId="0" borderId="1" xfId="1" applyNumberFormat="1" applyFont="1" applyFill="1" applyBorder="1" applyAlignment="1">
      <alignment horizontal="center" wrapText="1"/>
    </xf>
    <xf numFmtId="165" fontId="14" fillId="0" borderId="1" xfId="1" applyNumberFormat="1" applyFont="1" applyFill="1" applyBorder="1" applyAlignment="1"/>
    <xf numFmtId="165" fontId="14" fillId="0" borderId="13" xfId="1" applyNumberFormat="1" applyFont="1" applyFill="1" applyBorder="1" applyAlignment="1"/>
    <xf numFmtId="0" fontId="14" fillId="0" borderId="1" xfId="0" applyFont="1" applyFill="1" applyBorder="1" applyAlignment="1">
      <alignment vertical="top" wrapText="1"/>
    </xf>
    <xf numFmtId="165" fontId="14" fillId="0" borderId="1" xfId="1" applyNumberFormat="1" applyFont="1" applyFill="1" applyBorder="1"/>
    <xf numFmtId="0" fontId="14" fillId="0" borderId="5" xfId="0" applyFont="1" applyFill="1" applyBorder="1" applyAlignment="1">
      <alignment wrapText="1"/>
    </xf>
    <xf numFmtId="0" fontId="14" fillId="0" borderId="9" xfId="0" applyFont="1" applyFill="1" applyBorder="1" applyAlignment="1">
      <alignment wrapText="1"/>
    </xf>
    <xf numFmtId="0" fontId="14" fillId="0" borderId="2" xfId="0" applyFont="1" applyFill="1" applyBorder="1" applyAlignment="1">
      <alignment wrapText="1"/>
    </xf>
    <xf numFmtId="164" fontId="14" fillId="0" borderId="1" xfId="1" applyFont="1" applyFill="1" applyBorder="1" applyAlignment="1">
      <alignment horizontal="center" wrapText="1"/>
    </xf>
    <xf numFmtId="0" fontId="14" fillId="0" borderId="5"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2" xfId="0" applyFont="1" applyFill="1" applyBorder="1" applyAlignment="1">
      <alignment vertical="top" wrapText="1"/>
    </xf>
    <xf numFmtId="165" fontId="14" fillId="0" borderId="5" xfId="1" applyNumberFormat="1" applyFont="1" applyFill="1" applyBorder="1"/>
    <xf numFmtId="167" fontId="8" fillId="2" borderId="1" xfId="0" applyNumberFormat="1" applyFont="1" applyFill="1" applyBorder="1" applyAlignment="1">
      <alignment horizontal="center" vertical="center" wrapText="1"/>
    </xf>
    <xf numFmtId="0" fontId="3" fillId="0" borderId="0" xfId="0" applyFont="1" applyFill="1" applyAlignment="1">
      <alignment horizontal="center" vertical="top" wrapText="1"/>
    </xf>
    <xf numFmtId="0" fontId="3" fillId="0" borderId="0" xfId="0" applyFont="1" applyFill="1" applyAlignment="1">
      <alignment vertical="top" wrapText="1"/>
    </xf>
    <xf numFmtId="167" fontId="19" fillId="0" borderId="1" xfId="0" applyNumberFormat="1" applyFont="1" applyFill="1" applyBorder="1" applyAlignment="1">
      <alignment horizontal="center"/>
    </xf>
    <xf numFmtId="165" fontId="14" fillId="0" borderId="1" xfId="1" applyNumberFormat="1" applyFont="1" applyFill="1" applyBorder="1" applyAlignment="1">
      <alignment vertical="center" wrapText="1"/>
    </xf>
    <xf numFmtId="165" fontId="8" fillId="2" borderId="5" xfId="1"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4" fillId="0" borderId="5"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2" xfId="0" applyFont="1" applyFill="1" applyBorder="1" applyAlignment="1">
      <alignment horizontal="center" vertical="top"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2"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5" xfId="0" applyFont="1" applyFill="1" applyBorder="1" applyAlignment="1">
      <alignment horizontal="center" wrapText="1"/>
    </xf>
    <xf numFmtId="0" fontId="14" fillId="0" borderId="9" xfId="0" applyFont="1" applyFill="1" applyBorder="1" applyAlignment="1">
      <alignment horizontal="center" wrapText="1"/>
    </xf>
    <xf numFmtId="0" fontId="14" fillId="0" borderId="2" xfId="0" applyFont="1" applyFill="1" applyBorder="1" applyAlignment="1">
      <alignment horizontal="center" wrapText="1"/>
    </xf>
    <xf numFmtId="0" fontId="14" fillId="0" borderId="5" xfId="0" applyFont="1" applyFill="1" applyBorder="1" applyAlignment="1">
      <alignment horizontal="center"/>
    </xf>
    <xf numFmtId="0" fontId="14" fillId="0" borderId="9" xfId="0" applyFont="1" applyFill="1" applyBorder="1" applyAlignment="1">
      <alignment horizontal="center"/>
    </xf>
    <xf numFmtId="0" fontId="14" fillId="0" borderId="2" xfId="0" applyFont="1" applyFill="1" applyBorder="1" applyAlignment="1">
      <alignment horizontal="center"/>
    </xf>
    <xf numFmtId="0" fontId="14" fillId="0" borderId="15" xfId="0" applyFont="1" applyFill="1" applyBorder="1" applyAlignment="1">
      <alignment horizontal="center" vertical="center"/>
    </xf>
    <xf numFmtId="0" fontId="15" fillId="0" borderId="4" xfId="0" applyFont="1" applyFill="1" applyBorder="1"/>
    <xf numFmtId="0" fontId="15" fillId="0" borderId="7" xfId="0" applyFont="1" applyFill="1" applyBorder="1"/>
    <xf numFmtId="0" fontId="15" fillId="0" borderId="10" xfId="0" applyFont="1" applyFill="1" applyBorder="1"/>
    <xf numFmtId="0" fontId="15" fillId="0" borderId="0" xfId="0" applyFont="1" applyFill="1" applyBorder="1"/>
    <xf numFmtId="0" fontId="15" fillId="0" borderId="11" xfId="0" applyFont="1" applyFill="1" applyBorder="1"/>
    <xf numFmtId="0" fontId="15" fillId="0" borderId="12" xfId="0" applyFont="1" applyFill="1" applyBorder="1"/>
    <xf numFmtId="0" fontId="15" fillId="0" borderId="6" xfId="0" applyFont="1" applyFill="1" applyBorder="1"/>
    <xf numFmtId="0" fontId="15" fillId="0" borderId="8" xfId="0" applyFont="1" applyFill="1" applyBorder="1"/>
    <xf numFmtId="164" fontId="12" fillId="2" borderId="0" xfId="1" applyFont="1" applyFill="1" applyAlignment="1">
      <alignment horizontal="right"/>
    </xf>
    <xf numFmtId="0" fontId="8" fillId="0" borderId="5" xfId="0" applyFont="1" applyFill="1" applyBorder="1" applyAlignment="1">
      <alignment horizontal="center" vertical="top" wrapText="1"/>
    </xf>
    <xf numFmtId="0" fontId="8" fillId="0" borderId="9" xfId="0" applyFont="1" applyFill="1" applyBorder="1" applyAlignment="1">
      <alignment horizontal="center" vertical="top"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wrapText="1"/>
    </xf>
    <xf numFmtId="165" fontId="14" fillId="0" borderId="5" xfId="1" applyNumberFormat="1" applyFont="1" applyFill="1" applyBorder="1" applyAlignment="1">
      <alignment horizontal="center" wrapText="1"/>
    </xf>
    <xf numFmtId="165" fontId="14" fillId="0" borderId="2" xfId="1" applyNumberFormat="1" applyFont="1" applyFill="1" applyBorder="1" applyAlignment="1">
      <alignment horizontal="center" wrapText="1"/>
    </xf>
    <xf numFmtId="0" fontId="15" fillId="0" borderId="9" xfId="0" applyFont="1" applyFill="1" applyBorder="1"/>
    <xf numFmtId="0" fontId="15" fillId="0" borderId="2" xfId="0" applyFont="1" applyFill="1" applyBorder="1"/>
    <xf numFmtId="0" fontId="14" fillId="0" borderId="1" xfId="0" applyFont="1" applyFill="1" applyBorder="1" applyAlignment="1">
      <alignment horizontal="center" vertical="center"/>
    </xf>
    <xf numFmtId="0" fontId="8" fillId="0" borderId="1" xfId="0" applyFont="1" applyFill="1" applyBorder="1" applyAlignment="1">
      <alignment horizontal="center" vertical="top" wrapText="1"/>
    </xf>
    <xf numFmtId="0" fontId="8" fillId="0" borderId="1" xfId="0" applyFont="1" applyFill="1" applyBorder="1" applyAlignment="1">
      <alignment wrapText="1"/>
    </xf>
    <xf numFmtId="0" fontId="8" fillId="0" borderId="1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165" fontId="14" fillId="0" borderId="1" xfId="1" applyNumberFormat="1" applyFont="1" applyFill="1" applyBorder="1" applyAlignment="1">
      <alignment horizontal="center"/>
    </xf>
    <xf numFmtId="0" fontId="14" fillId="0" borderId="1" xfId="0" applyFont="1" applyFill="1" applyBorder="1" applyAlignment="1">
      <alignment horizontal="center"/>
    </xf>
    <xf numFmtId="0" fontId="14" fillId="2" borderId="1" xfId="0" applyFont="1" applyFill="1" applyBorder="1" applyAlignment="1">
      <alignment horizontal="center" vertical="center" wrapText="1"/>
    </xf>
    <xf numFmtId="0" fontId="15" fillId="2" borderId="9" xfId="0" applyFont="1" applyFill="1" applyBorder="1"/>
    <xf numFmtId="0" fontId="15" fillId="2" borderId="2" xfId="0" applyFont="1" applyFill="1" applyBorder="1"/>
    <xf numFmtId="0" fontId="14" fillId="2" borderId="5" xfId="0" applyFont="1" applyFill="1" applyBorder="1" applyAlignment="1">
      <alignment horizontal="center" vertical="top" wrapText="1"/>
    </xf>
    <xf numFmtId="0" fontId="15" fillId="2" borderId="2" xfId="0" applyFont="1" applyFill="1" applyBorder="1" applyAlignment="1">
      <alignment vertical="top"/>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2" borderId="9" xfId="0" applyFont="1" applyFill="1" applyBorder="1" applyAlignment="1">
      <alignment horizontal="center" vertical="top" wrapText="1"/>
    </xf>
    <xf numFmtId="0" fontId="14" fillId="2" borderId="2" xfId="0" applyFont="1" applyFill="1" applyBorder="1" applyAlignment="1">
      <alignment horizontal="center" vertical="top" wrapText="1"/>
    </xf>
    <xf numFmtId="0" fontId="14" fillId="2" borderId="1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5" fillId="2" borderId="1" xfId="0" applyFont="1" applyFill="1" applyBorder="1" applyAlignment="1">
      <alignment horizontal="center"/>
    </xf>
    <xf numFmtId="0" fontId="15" fillId="0" borderId="5"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4" fillId="2" borderId="1" xfId="0" applyFont="1" applyFill="1" applyBorder="1" applyAlignment="1">
      <alignment horizontal="center" vertical="top" wrapText="1"/>
    </xf>
    <xf numFmtId="0" fontId="15" fillId="2" borderId="5" xfId="0" applyFont="1" applyFill="1" applyBorder="1" applyAlignment="1">
      <alignment horizontal="center" wrapText="1"/>
    </xf>
    <xf numFmtId="0" fontId="15" fillId="2" borderId="9" xfId="0" applyFont="1" applyFill="1" applyBorder="1" applyAlignment="1">
      <alignment horizontal="center" wrapText="1"/>
    </xf>
    <xf numFmtId="0" fontId="15" fillId="2" borderId="2" xfId="0" applyFont="1" applyFill="1" applyBorder="1" applyAlignment="1">
      <alignment horizontal="center" wrapText="1"/>
    </xf>
    <xf numFmtId="165" fontId="8" fillId="2" borderId="5" xfId="1" applyNumberFormat="1" applyFont="1" applyFill="1" applyBorder="1" applyAlignment="1">
      <alignment horizontal="center" vertical="center" wrapText="1"/>
    </xf>
    <xf numFmtId="165" fontId="8" fillId="2" borderId="9" xfId="1"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166" fontId="8" fillId="2" borderId="5" xfId="0" applyNumberFormat="1" applyFont="1" applyFill="1" applyBorder="1" applyAlignment="1">
      <alignment horizontal="center" vertical="center" wrapText="1"/>
    </xf>
    <xf numFmtId="166" fontId="8" fillId="2" borderId="9" xfId="0" applyNumberFormat="1" applyFont="1" applyFill="1" applyBorder="1" applyAlignment="1">
      <alignment horizontal="center" vertical="center" wrapText="1"/>
    </xf>
    <xf numFmtId="166" fontId="8" fillId="2" borderId="2" xfId="0" applyNumberFormat="1" applyFont="1" applyFill="1" applyBorder="1" applyAlignment="1">
      <alignment horizontal="center" vertical="center" wrapText="1"/>
    </xf>
    <xf numFmtId="0" fontId="4" fillId="2" borderId="0" xfId="0" applyFont="1" applyFill="1" applyAlignment="1">
      <alignment horizontal="center" wrapText="1"/>
    </xf>
    <xf numFmtId="0" fontId="5" fillId="0" borderId="0" xfId="0" applyFont="1" applyFill="1" applyAlignment="1">
      <alignment horizontal="center" vertical="top" wrapText="1"/>
    </xf>
    <xf numFmtId="0" fontId="7"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1" fontId="14" fillId="0" borderId="1" xfId="1" applyNumberFormat="1" applyFont="1" applyFill="1" applyBorder="1" applyAlignment="1">
      <alignment horizontal="center" vertical="center" wrapText="1"/>
    </xf>
    <xf numFmtId="1" fontId="15" fillId="0" borderId="1" xfId="1" applyNumberFormat="1" applyFont="1" applyFill="1" applyBorder="1" applyAlignment="1">
      <alignment horizontal="center" vertical="center" wrapText="1"/>
    </xf>
    <xf numFmtId="164" fontId="14" fillId="0" borderId="1" xfId="1" applyFont="1" applyFill="1" applyBorder="1" applyAlignment="1">
      <alignment horizontal="center" vertical="center" wrapText="1"/>
    </xf>
    <xf numFmtId="164" fontId="14" fillId="0" borderId="13" xfId="1" applyFont="1" applyFill="1" applyBorder="1" applyAlignment="1">
      <alignment horizontal="center" vertical="center" wrapText="1"/>
    </xf>
    <xf numFmtId="164" fontId="14" fillId="0" borderId="14" xfId="1" applyFont="1" applyFill="1" applyBorder="1" applyAlignment="1">
      <alignment horizontal="center" vertical="center" wrapText="1"/>
    </xf>
    <xf numFmtId="164" fontId="14" fillId="0" borderId="3" xfId="1" applyFont="1" applyFill="1" applyBorder="1" applyAlignment="1">
      <alignment horizontal="center" vertical="center" wrapText="1"/>
    </xf>
    <xf numFmtId="0" fontId="3" fillId="0" borderId="0" xfId="0" applyFont="1" applyFill="1" applyAlignment="1">
      <alignment horizontal="center" vertical="top" wrapText="1"/>
    </xf>
    <xf numFmtId="0" fontId="8" fillId="2" borderId="5"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2" borderId="1" xfId="0" applyFont="1" applyFill="1" applyBorder="1" applyAlignment="1">
      <alignment wrapText="1"/>
    </xf>
    <xf numFmtId="0" fontId="14" fillId="2"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3" fillId="0" borderId="0" xfId="0" applyFont="1" applyAlignment="1">
      <alignment horizontal="left" wrapText="1"/>
    </xf>
    <xf numFmtId="0" fontId="8" fillId="2" borderId="5" xfId="0" applyFont="1" applyFill="1" applyBorder="1" applyAlignment="1">
      <alignment horizontal="center" vertical="distributed" wrapText="1"/>
    </xf>
    <xf numFmtId="0" fontId="8" fillId="2" borderId="9" xfId="0" applyFont="1" applyFill="1" applyBorder="1" applyAlignment="1">
      <alignment horizontal="center" vertical="distributed" wrapText="1"/>
    </xf>
    <xf numFmtId="0" fontId="8" fillId="2" borderId="2" xfId="0" applyFont="1" applyFill="1" applyBorder="1" applyAlignment="1">
      <alignment horizontal="center" vertical="distributed" wrapText="1"/>
    </xf>
    <xf numFmtId="168" fontId="8" fillId="2" borderId="1" xfId="1" applyNumberFormat="1" applyFont="1" applyFill="1" applyBorder="1" applyAlignment="1">
      <alignment horizontal="center" vertical="center" wrapText="1"/>
    </xf>
    <xf numFmtId="164" fontId="8" fillId="2" borderId="2" xfId="1" applyFont="1" applyFill="1" applyBorder="1" applyAlignment="1">
      <alignment horizontal="center" vertical="center" wrapText="1"/>
    </xf>
    <xf numFmtId="165" fontId="8" fillId="2" borderId="2" xfId="1" applyNumberFormat="1" applyFont="1" applyFill="1" applyBorder="1" applyAlignment="1">
      <alignment horizontal="justify" vertical="center" wrapText="1"/>
    </xf>
    <xf numFmtId="165" fontId="14" fillId="2" borderId="1" xfId="1" applyNumberFormat="1" applyFont="1" applyFill="1" applyBorder="1" applyAlignment="1">
      <alignment horizontal="center" wrapText="1"/>
    </xf>
    <xf numFmtId="165" fontId="14" fillId="2" borderId="1" xfId="1" applyNumberFormat="1" applyFont="1" applyFill="1" applyBorder="1"/>
  </cellXfs>
  <cellStyles count="2">
    <cellStyle name="Обычный" xfId="0" builtinId="0"/>
    <cellStyle name="Финансовый" xfId="1" builtinId="3"/>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700"/>
  <sheetViews>
    <sheetView tabSelected="1" view="pageBreakPreview" topLeftCell="A3" zoomScale="59" zoomScaleNormal="59" zoomScaleSheetLayoutView="59" workbookViewId="0">
      <selection activeCell="F18" sqref="F18"/>
    </sheetView>
  </sheetViews>
  <sheetFormatPr defaultColWidth="9.140625" defaultRowHeight="15.75" x14ac:dyDescent="0.25"/>
  <cols>
    <col min="1" max="1" width="25.28515625" style="1" customWidth="1"/>
    <col min="2" max="2" width="25.7109375" style="2" customWidth="1"/>
    <col min="3" max="3" width="30.140625" style="1" customWidth="1"/>
    <col min="4" max="4" width="12.42578125" style="1" customWidth="1"/>
    <col min="5" max="5" width="13.7109375" style="1" customWidth="1"/>
    <col min="6" max="6" width="33.28515625" style="1" customWidth="1"/>
    <col min="7" max="7" width="9" style="1" customWidth="1"/>
    <col min="8" max="8" width="11.85546875" style="1" customWidth="1"/>
    <col min="9" max="9" width="8.7109375" style="1" customWidth="1"/>
    <col min="10" max="10" width="7.7109375" style="1" customWidth="1"/>
    <col min="11" max="11" width="8.7109375" style="1" customWidth="1"/>
    <col min="12" max="12" width="7.7109375" style="1" customWidth="1"/>
    <col min="13" max="13" width="8.5703125" style="1" customWidth="1"/>
    <col min="14" max="14" width="7.5703125" style="1" customWidth="1"/>
    <col min="15" max="15" width="10.7109375" style="1" customWidth="1"/>
    <col min="16" max="16" width="9.7109375" style="1" customWidth="1"/>
    <col min="17" max="17" width="21.42578125" style="8" customWidth="1"/>
    <col min="18" max="18" width="18.85546875" style="31" customWidth="1"/>
    <col min="19" max="19" width="17" style="24" customWidth="1"/>
    <col min="20" max="20" width="17.42578125" style="24" customWidth="1"/>
    <col min="21" max="21" width="17.140625" style="24" customWidth="1"/>
    <col min="22" max="22" width="17.28515625" style="24" customWidth="1"/>
    <col min="23" max="23" width="16.85546875" style="24" customWidth="1"/>
    <col min="24" max="39" width="9.140625" style="5"/>
    <col min="40" max="16384" width="9.140625" style="1"/>
  </cols>
  <sheetData>
    <row r="1" spans="1:23" ht="18.75" hidden="1" customHeight="1" x14ac:dyDescent="0.3">
      <c r="B1" s="5"/>
      <c r="Q1" s="292" t="s">
        <v>134</v>
      </c>
      <c r="R1" s="292"/>
      <c r="S1" s="292"/>
      <c r="T1" s="292"/>
      <c r="U1" s="292"/>
      <c r="V1" s="292"/>
    </row>
    <row r="2" spans="1:23" ht="102.75" hidden="1" customHeight="1" x14ac:dyDescent="0.25">
      <c r="A2" s="14"/>
      <c r="B2" s="15"/>
      <c r="C2" s="14"/>
      <c r="E2" s="14"/>
      <c r="F2" s="14"/>
      <c r="G2" s="14"/>
      <c r="H2" s="14"/>
      <c r="I2" s="14"/>
      <c r="J2" s="14"/>
      <c r="K2" s="14"/>
      <c r="L2" s="14"/>
      <c r="M2" s="14"/>
      <c r="N2" s="14"/>
      <c r="O2" s="14"/>
      <c r="P2" s="14"/>
      <c r="Q2" s="293" t="s">
        <v>73</v>
      </c>
      <c r="R2" s="293"/>
      <c r="S2" s="293"/>
      <c r="T2" s="293"/>
      <c r="U2" s="293"/>
      <c r="V2" s="293"/>
      <c r="W2" s="25"/>
    </row>
    <row r="3" spans="1:23" ht="30" customHeight="1" x14ac:dyDescent="0.25">
      <c r="A3" s="14"/>
      <c r="B3" s="15"/>
      <c r="C3" s="14"/>
      <c r="E3" s="14"/>
      <c r="F3" s="14"/>
      <c r="G3" s="14"/>
      <c r="H3" s="14"/>
      <c r="I3" s="14"/>
      <c r="J3" s="14"/>
      <c r="K3" s="14"/>
      <c r="L3" s="14"/>
      <c r="M3" s="14"/>
      <c r="N3" s="14"/>
      <c r="O3" s="14"/>
      <c r="P3" s="14"/>
      <c r="Q3" s="40"/>
      <c r="R3" s="40"/>
      <c r="S3" s="179"/>
      <c r="T3" s="179"/>
      <c r="U3" s="180" t="s">
        <v>193</v>
      </c>
      <c r="V3" s="180"/>
      <c r="W3" s="180"/>
    </row>
    <row r="4" spans="1:23" ht="53.25" customHeight="1" x14ac:dyDescent="0.25">
      <c r="A4" s="14"/>
      <c r="B4" s="15"/>
      <c r="C4" s="14"/>
      <c r="E4" s="14"/>
      <c r="F4" s="14"/>
      <c r="G4" s="14"/>
      <c r="H4" s="14"/>
      <c r="I4" s="14"/>
      <c r="J4" s="14"/>
      <c r="K4" s="14"/>
      <c r="L4" s="14"/>
      <c r="M4" s="14"/>
      <c r="N4" s="14"/>
      <c r="O4" s="14"/>
      <c r="P4" s="14"/>
      <c r="Q4" s="40"/>
      <c r="R4" s="40"/>
      <c r="S4" s="302" t="s">
        <v>225</v>
      </c>
      <c r="T4" s="302"/>
      <c r="U4" s="302"/>
      <c r="V4" s="302"/>
      <c r="W4" s="302"/>
    </row>
    <row r="5" spans="1:23" ht="31.5" customHeight="1" x14ac:dyDescent="0.3">
      <c r="A5" s="46"/>
      <c r="B5" s="294" t="s">
        <v>226</v>
      </c>
      <c r="C5" s="294"/>
      <c r="D5" s="294"/>
      <c r="E5" s="294"/>
      <c r="F5" s="294"/>
      <c r="G5" s="294"/>
      <c r="H5" s="294"/>
      <c r="I5" s="294"/>
      <c r="J5" s="294"/>
      <c r="K5" s="294"/>
      <c r="L5" s="294"/>
      <c r="M5" s="294"/>
      <c r="N5" s="294"/>
      <c r="O5" s="294"/>
      <c r="P5" s="294"/>
      <c r="Q5" s="294"/>
      <c r="R5" s="294"/>
      <c r="S5" s="294"/>
      <c r="T5" s="294"/>
      <c r="U5" s="294"/>
      <c r="V5" s="294"/>
      <c r="W5" s="294"/>
    </row>
    <row r="6" spans="1:23" ht="15.75" customHeight="1" x14ac:dyDescent="0.35">
      <c r="A6" s="46"/>
      <c r="B6" s="47"/>
      <c r="C6" s="47"/>
      <c r="D6" s="47"/>
      <c r="E6" s="47"/>
      <c r="F6" s="47"/>
      <c r="G6" s="47"/>
      <c r="H6" s="47"/>
      <c r="I6" s="47"/>
      <c r="J6" s="47"/>
      <c r="K6" s="47"/>
      <c r="L6" s="47"/>
      <c r="M6" s="47"/>
      <c r="N6" s="47"/>
      <c r="O6" s="47"/>
      <c r="P6" s="47"/>
      <c r="Q6" s="48"/>
      <c r="R6" s="49"/>
      <c r="S6" s="50"/>
      <c r="T6" s="50"/>
      <c r="U6" s="50"/>
      <c r="V6" s="50"/>
      <c r="W6" s="50"/>
    </row>
    <row r="7" spans="1:23" ht="66" customHeight="1" x14ac:dyDescent="0.25">
      <c r="A7" s="228" t="s">
        <v>155</v>
      </c>
      <c r="B7" s="228" t="s">
        <v>156</v>
      </c>
      <c r="C7" s="198" t="s">
        <v>0</v>
      </c>
      <c r="D7" s="228" t="s">
        <v>1</v>
      </c>
      <c r="E7" s="228" t="s">
        <v>2</v>
      </c>
      <c r="F7" s="198" t="s">
        <v>3</v>
      </c>
      <c r="G7" s="228" t="s">
        <v>166</v>
      </c>
      <c r="H7" s="295"/>
      <c r="I7" s="295"/>
      <c r="J7" s="295"/>
      <c r="K7" s="295"/>
      <c r="L7" s="295"/>
      <c r="M7" s="295"/>
      <c r="N7" s="295"/>
      <c r="O7" s="295"/>
      <c r="P7" s="295"/>
      <c r="Q7" s="198" t="s">
        <v>4</v>
      </c>
      <c r="R7" s="299" t="s">
        <v>49</v>
      </c>
      <c r="S7" s="300"/>
      <c r="T7" s="300"/>
      <c r="U7" s="300"/>
      <c r="V7" s="300"/>
      <c r="W7" s="301"/>
    </row>
    <row r="8" spans="1:23" ht="42" customHeight="1" x14ac:dyDescent="0.25">
      <c r="A8" s="295"/>
      <c r="B8" s="295"/>
      <c r="C8" s="199"/>
      <c r="D8" s="228"/>
      <c r="E8" s="228"/>
      <c r="F8" s="199"/>
      <c r="G8" s="228"/>
      <c r="H8" s="51" t="s">
        <v>190</v>
      </c>
      <c r="I8" s="228">
        <v>2022</v>
      </c>
      <c r="J8" s="295"/>
      <c r="K8" s="228">
        <v>2023</v>
      </c>
      <c r="L8" s="295"/>
      <c r="M8" s="228">
        <v>2024</v>
      </c>
      <c r="N8" s="295"/>
      <c r="O8" s="228">
        <v>2025</v>
      </c>
      <c r="P8" s="228"/>
      <c r="Q8" s="278"/>
      <c r="R8" s="298" t="s">
        <v>169</v>
      </c>
      <c r="S8" s="296" t="s">
        <v>191</v>
      </c>
      <c r="T8" s="296">
        <v>2022</v>
      </c>
      <c r="U8" s="296">
        <v>2023</v>
      </c>
      <c r="V8" s="296">
        <v>2024</v>
      </c>
      <c r="W8" s="296">
        <v>2025</v>
      </c>
    </row>
    <row r="9" spans="1:23" ht="42" customHeight="1" x14ac:dyDescent="0.25">
      <c r="A9" s="295"/>
      <c r="B9" s="295"/>
      <c r="C9" s="200"/>
      <c r="D9" s="228"/>
      <c r="E9" s="295"/>
      <c r="F9" s="279"/>
      <c r="G9" s="295"/>
      <c r="H9" s="52" t="s">
        <v>48</v>
      </c>
      <c r="I9" s="52" t="s">
        <v>47</v>
      </c>
      <c r="J9" s="52" t="s">
        <v>48</v>
      </c>
      <c r="K9" s="52" t="s">
        <v>47</v>
      </c>
      <c r="L9" s="52" t="s">
        <v>48</v>
      </c>
      <c r="M9" s="52" t="s">
        <v>47</v>
      </c>
      <c r="N9" s="52" t="s">
        <v>48</v>
      </c>
      <c r="O9" s="52" t="s">
        <v>47</v>
      </c>
      <c r="P9" s="52" t="s">
        <v>48</v>
      </c>
      <c r="Q9" s="279"/>
      <c r="R9" s="298"/>
      <c r="S9" s="296"/>
      <c r="T9" s="297"/>
      <c r="U9" s="297"/>
      <c r="V9" s="297"/>
      <c r="W9" s="297"/>
    </row>
    <row r="10" spans="1:23" ht="56.25" customHeight="1" x14ac:dyDescent="0.25">
      <c r="A10" s="311" t="s">
        <v>227</v>
      </c>
      <c r="B10" s="311"/>
      <c r="C10" s="311"/>
      <c r="D10" s="311"/>
      <c r="E10" s="311"/>
      <c r="F10" s="311"/>
      <c r="G10" s="311"/>
      <c r="H10" s="311"/>
      <c r="I10" s="311"/>
      <c r="J10" s="311"/>
      <c r="K10" s="311"/>
      <c r="L10" s="311"/>
      <c r="M10" s="311"/>
      <c r="N10" s="311"/>
      <c r="O10" s="311"/>
      <c r="P10" s="311"/>
      <c r="Q10" s="311"/>
      <c r="R10" s="311"/>
      <c r="S10" s="311"/>
      <c r="T10" s="311"/>
      <c r="U10" s="311"/>
      <c r="V10" s="311"/>
      <c r="W10" s="311"/>
    </row>
    <row r="11" spans="1:23" ht="42" customHeight="1" x14ac:dyDescent="0.25">
      <c r="A11" s="310" t="s">
        <v>194</v>
      </c>
      <c r="B11" s="310" t="s">
        <v>195</v>
      </c>
      <c r="C11" s="256" t="s">
        <v>168</v>
      </c>
      <c r="D11" s="257"/>
      <c r="E11" s="257"/>
      <c r="F11" s="257"/>
      <c r="G11" s="257"/>
      <c r="H11" s="257"/>
      <c r="I11" s="257"/>
      <c r="J11" s="257"/>
      <c r="K11" s="257"/>
      <c r="L11" s="257"/>
      <c r="M11" s="257"/>
      <c r="N11" s="257"/>
      <c r="O11" s="257"/>
      <c r="P11" s="257"/>
      <c r="Q11" s="53" t="s">
        <v>72</v>
      </c>
      <c r="R11" s="86">
        <f>T11+U11+V11+W11</f>
        <v>21838.2</v>
      </c>
      <c r="S11" s="86">
        <f>S12+S13</f>
        <v>2032.3999999999999</v>
      </c>
      <c r="T11" s="86">
        <f t="shared" ref="T11:W11" si="0">T12+T13</f>
        <v>5125.1000000000004</v>
      </c>
      <c r="U11" s="86">
        <f t="shared" si="0"/>
        <v>5350.1</v>
      </c>
      <c r="V11" s="86">
        <f t="shared" si="0"/>
        <v>5676.5</v>
      </c>
      <c r="W11" s="86">
        <f t="shared" si="0"/>
        <v>5686.5</v>
      </c>
    </row>
    <row r="12" spans="1:23" ht="42" customHeight="1" x14ac:dyDescent="0.25">
      <c r="A12" s="310"/>
      <c r="B12" s="310"/>
      <c r="C12" s="259"/>
      <c r="D12" s="260"/>
      <c r="E12" s="260"/>
      <c r="F12" s="260"/>
      <c r="G12" s="260"/>
      <c r="H12" s="260"/>
      <c r="I12" s="260"/>
      <c r="J12" s="260"/>
      <c r="K12" s="260"/>
      <c r="L12" s="260"/>
      <c r="M12" s="260"/>
      <c r="N12" s="260"/>
      <c r="O12" s="260"/>
      <c r="P12" s="260"/>
      <c r="Q12" s="55" t="s">
        <v>8</v>
      </c>
      <c r="R12" s="86">
        <f>T12+U12+V12+W12</f>
        <v>17880.3</v>
      </c>
      <c r="S12" s="136">
        <f>S31+S161+S223+S237</f>
        <v>1040.5999999999999</v>
      </c>
      <c r="T12" s="136">
        <f t="shared" ref="T12:W12" si="1">T31+T161+T223+T237</f>
        <v>4383.2</v>
      </c>
      <c r="U12" s="136">
        <f t="shared" si="1"/>
        <v>4493.3</v>
      </c>
      <c r="V12" s="136">
        <f t="shared" si="1"/>
        <v>4497.6000000000004</v>
      </c>
      <c r="W12" s="136">
        <f t="shared" si="1"/>
        <v>4506.2</v>
      </c>
    </row>
    <row r="13" spans="1:23" ht="55.5" customHeight="1" x14ac:dyDescent="0.25">
      <c r="A13" s="310"/>
      <c r="B13" s="310"/>
      <c r="C13" s="259"/>
      <c r="D13" s="260"/>
      <c r="E13" s="260"/>
      <c r="F13" s="260"/>
      <c r="G13" s="260"/>
      <c r="H13" s="260"/>
      <c r="I13" s="260"/>
      <c r="J13" s="260"/>
      <c r="K13" s="260"/>
      <c r="L13" s="260"/>
      <c r="M13" s="260"/>
      <c r="N13" s="260"/>
      <c r="O13" s="260"/>
      <c r="P13" s="260"/>
      <c r="Q13" s="55" t="s">
        <v>9</v>
      </c>
      <c r="R13" s="86">
        <f>T13+U13+V13+W13</f>
        <v>3957.9000000000005</v>
      </c>
      <c r="S13" s="136">
        <f>S32+S162+S224+S238</f>
        <v>991.8</v>
      </c>
      <c r="T13" s="136">
        <f t="shared" ref="T13:W13" si="2">T32+T162+T224+T238</f>
        <v>741.90000000000009</v>
      </c>
      <c r="U13" s="136">
        <f t="shared" si="2"/>
        <v>856.80000000000007</v>
      </c>
      <c r="V13" s="136">
        <f t="shared" si="2"/>
        <v>1178.8999999999999</v>
      </c>
      <c r="W13" s="136">
        <f t="shared" si="2"/>
        <v>1180.3</v>
      </c>
    </row>
    <row r="14" spans="1:23" ht="64.5" customHeight="1" x14ac:dyDescent="0.25">
      <c r="A14" s="310"/>
      <c r="B14" s="310"/>
      <c r="C14" s="262"/>
      <c r="D14" s="263"/>
      <c r="E14" s="263"/>
      <c r="F14" s="263"/>
      <c r="G14" s="263"/>
      <c r="H14" s="263"/>
      <c r="I14" s="263"/>
      <c r="J14" s="263"/>
      <c r="K14" s="263"/>
      <c r="L14" s="263"/>
      <c r="M14" s="263"/>
      <c r="N14" s="263"/>
      <c r="O14" s="263"/>
      <c r="P14" s="263"/>
      <c r="Q14" s="57" t="s">
        <v>224</v>
      </c>
      <c r="R14" s="86" t="s">
        <v>6</v>
      </c>
      <c r="S14" s="136" t="s">
        <v>6</v>
      </c>
      <c r="T14" s="136" t="s">
        <v>6</v>
      </c>
      <c r="U14" s="136" t="s">
        <v>6</v>
      </c>
      <c r="V14" s="153" t="s">
        <v>6</v>
      </c>
      <c r="W14" s="153" t="s">
        <v>6</v>
      </c>
    </row>
    <row r="15" spans="1:23" ht="103.5" customHeight="1" x14ac:dyDescent="0.25">
      <c r="A15" s="310"/>
      <c r="B15" s="310"/>
      <c r="C15" s="59"/>
      <c r="D15" s="303" t="s">
        <v>212</v>
      </c>
      <c r="E15" s="223" t="s">
        <v>119</v>
      </c>
      <c r="F15" s="60" t="s">
        <v>31</v>
      </c>
      <c r="G15" s="60" t="s">
        <v>42</v>
      </c>
      <c r="H15" s="60">
        <v>100.2</v>
      </c>
      <c r="I15" s="60">
        <v>104</v>
      </c>
      <c r="J15" s="60"/>
      <c r="K15" s="60">
        <v>106.9</v>
      </c>
      <c r="L15" s="60"/>
      <c r="M15" s="60">
        <v>102.5</v>
      </c>
      <c r="N15" s="60"/>
      <c r="O15" s="60">
        <v>110.4</v>
      </c>
      <c r="P15" s="61"/>
      <c r="Q15" s="62"/>
      <c r="R15" s="63"/>
      <c r="S15" s="64"/>
      <c r="T15" s="64"/>
      <c r="U15" s="64"/>
      <c r="V15" s="64"/>
      <c r="W15" s="64"/>
    </row>
    <row r="16" spans="1:23" ht="84" customHeight="1" x14ac:dyDescent="0.25">
      <c r="A16" s="310"/>
      <c r="B16" s="310"/>
      <c r="C16" s="65"/>
      <c r="D16" s="304"/>
      <c r="E16" s="224"/>
      <c r="F16" s="60" t="s">
        <v>32</v>
      </c>
      <c r="G16" s="60" t="s">
        <v>42</v>
      </c>
      <c r="H16" s="66">
        <v>99.6</v>
      </c>
      <c r="I16" s="66">
        <v>103.9</v>
      </c>
      <c r="J16" s="66"/>
      <c r="K16" s="66">
        <v>106.7</v>
      </c>
      <c r="L16" s="66"/>
      <c r="M16" s="66">
        <v>102.1</v>
      </c>
      <c r="N16" s="66"/>
      <c r="O16" s="66">
        <v>109.5</v>
      </c>
      <c r="P16" s="67"/>
      <c r="Q16" s="68"/>
      <c r="R16" s="63"/>
      <c r="S16" s="64"/>
      <c r="T16" s="64"/>
      <c r="U16" s="64"/>
      <c r="V16" s="64"/>
      <c r="W16" s="64"/>
    </row>
    <row r="17" spans="1:39" ht="77.25" customHeight="1" x14ac:dyDescent="0.25">
      <c r="A17" s="310"/>
      <c r="B17" s="310"/>
      <c r="C17" s="65"/>
      <c r="D17" s="304"/>
      <c r="E17" s="224"/>
      <c r="F17" s="60" t="s">
        <v>33</v>
      </c>
      <c r="G17" s="60" t="s">
        <v>42</v>
      </c>
      <c r="H17" s="60">
        <v>112</v>
      </c>
      <c r="I17" s="60">
        <v>105.4</v>
      </c>
      <c r="J17" s="60"/>
      <c r="K17" s="60">
        <v>109.3</v>
      </c>
      <c r="L17" s="60"/>
      <c r="M17" s="60">
        <v>108.3</v>
      </c>
      <c r="N17" s="60"/>
      <c r="O17" s="60">
        <v>124.4</v>
      </c>
      <c r="P17" s="61"/>
      <c r="Q17" s="68"/>
      <c r="R17" s="63"/>
      <c r="S17" s="64"/>
      <c r="T17" s="64"/>
      <c r="U17" s="64"/>
      <c r="V17" s="64"/>
      <c r="W17" s="64"/>
    </row>
    <row r="18" spans="1:39" ht="78" customHeight="1" x14ac:dyDescent="0.25">
      <c r="A18" s="310"/>
      <c r="B18" s="310"/>
      <c r="C18" s="65"/>
      <c r="D18" s="304"/>
      <c r="E18" s="224"/>
      <c r="F18" s="60" t="s">
        <v>34</v>
      </c>
      <c r="G18" s="60" t="s">
        <v>42</v>
      </c>
      <c r="H18" s="60"/>
      <c r="I18" s="60"/>
      <c r="J18" s="60"/>
      <c r="K18" s="60"/>
      <c r="L18" s="60"/>
      <c r="M18" s="60"/>
      <c r="N18" s="60"/>
      <c r="O18" s="60"/>
      <c r="P18" s="61"/>
      <c r="Q18" s="68"/>
      <c r="R18" s="63"/>
      <c r="S18" s="64"/>
      <c r="T18" s="64"/>
      <c r="U18" s="64"/>
      <c r="V18" s="64"/>
      <c r="W18" s="64"/>
    </row>
    <row r="19" spans="1:39" ht="47.25" customHeight="1" x14ac:dyDescent="0.25">
      <c r="A19" s="310"/>
      <c r="B19" s="310"/>
      <c r="C19" s="65"/>
      <c r="D19" s="304"/>
      <c r="E19" s="224"/>
      <c r="F19" s="60" t="s">
        <v>35</v>
      </c>
      <c r="G19" s="60" t="s">
        <v>42</v>
      </c>
      <c r="H19" s="60"/>
      <c r="I19" s="60"/>
      <c r="J19" s="60"/>
      <c r="K19" s="60"/>
      <c r="L19" s="60"/>
      <c r="M19" s="60"/>
      <c r="N19" s="60"/>
      <c r="O19" s="60"/>
      <c r="P19" s="61"/>
      <c r="Q19" s="68"/>
      <c r="R19" s="63"/>
      <c r="S19" s="64"/>
      <c r="T19" s="64"/>
      <c r="U19" s="64"/>
      <c r="V19" s="64"/>
      <c r="W19" s="64"/>
    </row>
    <row r="20" spans="1:39" ht="80.25" customHeight="1" x14ac:dyDescent="0.25">
      <c r="A20" s="310"/>
      <c r="B20" s="310"/>
      <c r="C20" s="65"/>
      <c r="D20" s="304"/>
      <c r="E20" s="224"/>
      <c r="F20" s="60" t="s">
        <v>36</v>
      </c>
      <c r="G20" s="60" t="s">
        <v>42</v>
      </c>
      <c r="H20" s="60">
        <v>101.9</v>
      </c>
      <c r="I20" s="60">
        <v>196</v>
      </c>
      <c r="J20" s="60"/>
      <c r="K20" s="60">
        <v>100</v>
      </c>
      <c r="L20" s="60"/>
      <c r="M20" s="60">
        <v>100</v>
      </c>
      <c r="N20" s="60"/>
      <c r="O20" s="60">
        <v>100</v>
      </c>
      <c r="P20" s="61"/>
      <c r="Q20" s="68"/>
      <c r="R20" s="63"/>
      <c r="S20" s="64"/>
      <c r="T20" s="64"/>
      <c r="U20" s="64"/>
      <c r="V20" s="64"/>
      <c r="W20" s="64"/>
    </row>
    <row r="21" spans="1:39" ht="72" customHeight="1" x14ac:dyDescent="0.35">
      <c r="A21" s="310"/>
      <c r="B21" s="310"/>
      <c r="C21" s="65"/>
      <c r="D21" s="304"/>
      <c r="E21" s="224"/>
      <c r="F21" s="60" t="s">
        <v>37</v>
      </c>
      <c r="G21" s="60" t="s">
        <v>43</v>
      </c>
      <c r="H21" s="60">
        <v>36</v>
      </c>
      <c r="I21" s="60">
        <v>36.5</v>
      </c>
      <c r="J21" s="60"/>
      <c r="K21" s="60">
        <v>37</v>
      </c>
      <c r="L21" s="60"/>
      <c r="M21" s="60">
        <v>37.5</v>
      </c>
      <c r="N21" s="60"/>
      <c r="O21" s="60">
        <v>38</v>
      </c>
      <c r="P21" s="69"/>
      <c r="Q21" s="70"/>
      <c r="R21" s="63"/>
      <c r="S21" s="71"/>
      <c r="T21" s="71"/>
      <c r="U21" s="71"/>
      <c r="V21" s="71"/>
      <c r="W21" s="71"/>
    </row>
    <row r="22" spans="1:39" ht="100.5" customHeight="1" x14ac:dyDescent="0.35">
      <c r="A22" s="310"/>
      <c r="B22" s="310"/>
      <c r="C22" s="65"/>
      <c r="D22" s="304"/>
      <c r="E22" s="224"/>
      <c r="F22" s="184" t="s">
        <v>38</v>
      </c>
      <c r="G22" s="184" t="s">
        <v>44</v>
      </c>
      <c r="H22" s="184"/>
      <c r="I22" s="184"/>
      <c r="J22" s="184"/>
      <c r="K22" s="184"/>
      <c r="L22" s="184"/>
      <c r="M22" s="184"/>
      <c r="N22" s="184"/>
      <c r="O22" s="184"/>
      <c r="P22" s="184"/>
      <c r="Q22" s="70"/>
      <c r="R22" s="72"/>
      <c r="S22" s="71"/>
      <c r="T22" s="71"/>
      <c r="U22" s="71"/>
      <c r="V22" s="71"/>
      <c r="W22" s="71"/>
    </row>
    <row r="23" spans="1:39" ht="27.75" hidden="1" customHeight="1" x14ac:dyDescent="0.25">
      <c r="A23" s="310"/>
      <c r="B23" s="310"/>
      <c r="C23" s="65"/>
      <c r="D23" s="304"/>
      <c r="E23" s="224"/>
      <c r="F23" s="185"/>
      <c r="G23" s="185"/>
      <c r="H23" s="185"/>
      <c r="I23" s="185"/>
      <c r="J23" s="185"/>
      <c r="K23" s="185"/>
      <c r="L23" s="185"/>
      <c r="M23" s="185"/>
      <c r="N23" s="185"/>
      <c r="O23" s="185"/>
      <c r="P23" s="185"/>
      <c r="Q23" s="73"/>
      <c r="R23" s="74">
        <f t="shared" ref="R23:R24" si="3">SUM(S23:W23)</f>
        <v>0</v>
      </c>
      <c r="S23" s="75"/>
      <c r="T23" s="75"/>
      <c r="U23" s="75"/>
      <c r="V23" s="75"/>
      <c r="W23" s="75"/>
    </row>
    <row r="24" spans="1:39" ht="1.5" customHeight="1" x14ac:dyDescent="0.25">
      <c r="A24" s="310"/>
      <c r="B24" s="310"/>
      <c r="C24" s="65"/>
      <c r="D24" s="304"/>
      <c r="E24" s="224"/>
      <c r="F24" s="186"/>
      <c r="G24" s="186"/>
      <c r="H24" s="186"/>
      <c r="I24" s="186"/>
      <c r="J24" s="186"/>
      <c r="K24" s="186"/>
      <c r="L24" s="186"/>
      <c r="M24" s="186"/>
      <c r="N24" s="186"/>
      <c r="O24" s="186"/>
      <c r="P24" s="186"/>
      <c r="Q24" s="76" t="s">
        <v>7</v>
      </c>
      <c r="R24" s="74" t="e">
        <f t="shared" si="3"/>
        <v>#REF!</v>
      </c>
      <c r="S24" s="77" t="e">
        <f>#REF!+#REF!</f>
        <v>#REF!</v>
      </c>
      <c r="T24" s="77" t="e">
        <f>#REF!+#REF!</f>
        <v>#REF!</v>
      </c>
      <c r="U24" s="77" t="e">
        <f>#REF!+#REF!</f>
        <v>#REF!</v>
      </c>
      <c r="V24" s="77" t="e">
        <f>#REF!+#REF!</f>
        <v>#REF!</v>
      </c>
      <c r="W24" s="77" t="e">
        <f>#REF!+#REF!</f>
        <v>#REF!</v>
      </c>
    </row>
    <row r="25" spans="1:39" ht="128.25" customHeight="1" x14ac:dyDescent="0.3">
      <c r="A25" s="310"/>
      <c r="B25" s="310"/>
      <c r="C25" s="65"/>
      <c r="D25" s="304"/>
      <c r="E25" s="224"/>
      <c r="F25" s="60" t="s">
        <v>39</v>
      </c>
      <c r="G25" s="60" t="s">
        <v>44</v>
      </c>
      <c r="H25" s="60">
        <v>44014</v>
      </c>
      <c r="I25" s="60">
        <v>45906</v>
      </c>
      <c r="J25" s="60"/>
      <c r="K25" s="60">
        <v>46500</v>
      </c>
      <c r="L25" s="60"/>
      <c r="M25" s="60">
        <v>47000</v>
      </c>
      <c r="N25" s="60"/>
      <c r="O25" s="60">
        <v>47800</v>
      </c>
      <c r="P25" s="69"/>
      <c r="Q25" s="69"/>
      <c r="R25" s="78"/>
      <c r="S25" s="79"/>
      <c r="T25" s="79"/>
      <c r="U25" s="79"/>
      <c r="V25" s="79"/>
      <c r="W25" s="79"/>
    </row>
    <row r="26" spans="1:39" ht="76.5" customHeight="1" x14ac:dyDescent="0.3">
      <c r="A26" s="310"/>
      <c r="B26" s="310"/>
      <c r="C26" s="193"/>
      <c r="D26" s="304"/>
      <c r="E26" s="224"/>
      <c r="F26" s="60" t="s">
        <v>40</v>
      </c>
      <c r="G26" s="60" t="s">
        <v>43</v>
      </c>
      <c r="H26" s="60">
        <v>100</v>
      </c>
      <c r="I26" s="60">
        <v>104</v>
      </c>
      <c r="J26" s="60"/>
      <c r="K26" s="60">
        <v>107</v>
      </c>
      <c r="L26" s="60"/>
      <c r="M26" s="60">
        <v>102</v>
      </c>
      <c r="N26" s="60"/>
      <c r="O26" s="60">
        <v>100.8</v>
      </c>
      <c r="P26" s="69"/>
      <c r="Q26" s="69"/>
      <c r="R26" s="78"/>
      <c r="S26" s="79"/>
      <c r="T26" s="79"/>
      <c r="U26" s="79"/>
      <c r="V26" s="79"/>
      <c r="W26" s="79"/>
    </row>
    <row r="27" spans="1:39" ht="72" customHeight="1" x14ac:dyDescent="0.3">
      <c r="A27" s="310"/>
      <c r="B27" s="310"/>
      <c r="C27" s="193"/>
      <c r="D27" s="304"/>
      <c r="E27" s="224"/>
      <c r="F27" s="80" t="s">
        <v>41</v>
      </c>
      <c r="G27" s="80" t="s">
        <v>30</v>
      </c>
      <c r="H27" s="80">
        <v>198</v>
      </c>
      <c r="I27" s="80">
        <v>198</v>
      </c>
      <c r="J27" s="80"/>
      <c r="K27" s="80">
        <v>198</v>
      </c>
      <c r="L27" s="80"/>
      <c r="M27" s="80">
        <v>198</v>
      </c>
      <c r="N27" s="80"/>
      <c r="O27" s="80">
        <v>198</v>
      </c>
      <c r="P27" s="81"/>
      <c r="Q27" s="69"/>
      <c r="R27" s="78"/>
      <c r="S27" s="79"/>
      <c r="T27" s="79"/>
      <c r="U27" s="79"/>
      <c r="V27" s="79"/>
      <c r="W27" s="79"/>
    </row>
    <row r="28" spans="1:39" ht="222" customHeight="1" x14ac:dyDescent="0.3">
      <c r="A28" s="310"/>
      <c r="B28" s="310"/>
      <c r="C28" s="194"/>
      <c r="D28" s="305"/>
      <c r="E28" s="306"/>
      <c r="F28" s="60" t="s">
        <v>162</v>
      </c>
      <c r="G28" s="60" t="s">
        <v>18</v>
      </c>
      <c r="H28" s="60">
        <v>45</v>
      </c>
      <c r="I28" s="60">
        <v>51</v>
      </c>
      <c r="J28" s="60"/>
      <c r="K28" s="60">
        <v>55</v>
      </c>
      <c r="L28" s="60"/>
      <c r="M28" s="60">
        <v>57</v>
      </c>
      <c r="N28" s="60"/>
      <c r="O28" s="60">
        <v>58</v>
      </c>
      <c r="P28" s="69"/>
      <c r="Q28" s="57"/>
      <c r="R28" s="82"/>
      <c r="S28" s="83"/>
      <c r="T28" s="83"/>
      <c r="U28" s="83"/>
      <c r="V28" s="84"/>
      <c r="W28" s="84"/>
    </row>
    <row r="29" spans="1:39" s="3" customFormat="1" ht="28.9" customHeight="1" x14ac:dyDescent="0.2">
      <c r="A29" s="225" t="s">
        <v>135</v>
      </c>
      <c r="B29" s="226"/>
      <c r="C29" s="226"/>
      <c r="D29" s="226"/>
      <c r="E29" s="226"/>
      <c r="F29" s="226"/>
      <c r="G29" s="226"/>
      <c r="H29" s="226"/>
      <c r="I29" s="226"/>
      <c r="J29" s="226"/>
      <c r="K29" s="226"/>
      <c r="L29" s="226"/>
      <c r="M29" s="226"/>
      <c r="N29" s="226"/>
      <c r="O29" s="226"/>
      <c r="P29" s="226"/>
      <c r="Q29" s="226"/>
      <c r="R29" s="226"/>
      <c r="S29" s="226"/>
      <c r="T29" s="226"/>
      <c r="U29" s="226"/>
      <c r="V29" s="226"/>
      <c r="W29" s="227"/>
      <c r="X29" s="6"/>
      <c r="Y29" s="6"/>
      <c r="Z29" s="6"/>
      <c r="AA29" s="6"/>
      <c r="AB29" s="6"/>
      <c r="AC29" s="6"/>
      <c r="AD29" s="6"/>
      <c r="AE29" s="6"/>
      <c r="AF29" s="6"/>
      <c r="AG29" s="6"/>
      <c r="AH29" s="6"/>
      <c r="AI29" s="6"/>
      <c r="AJ29" s="6"/>
      <c r="AK29" s="6"/>
      <c r="AL29" s="6"/>
      <c r="AM29" s="6"/>
    </row>
    <row r="30" spans="1:39" s="4" customFormat="1" ht="50.25" customHeight="1" x14ac:dyDescent="0.2">
      <c r="A30" s="303" t="s">
        <v>157</v>
      </c>
      <c r="B30" s="303" t="s">
        <v>163</v>
      </c>
      <c r="C30" s="286" t="s">
        <v>29</v>
      </c>
      <c r="D30" s="287"/>
      <c r="E30" s="287"/>
      <c r="F30" s="287"/>
      <c r="G30" s="287"/>
      <c r="H30" s="287"/>
      <c r="I30" s="287"/>
      <c r="J30" s="287"/>
      <c r="K30" s="287"/>
      <c r="L30" s="287"/>
      <c r="M30" s="287"/>
      <c r="N30" s="287"/>
      <c r="O30" s="287"/>
      <c r="P30" s="288"/>
      <c r="Q30" s="85" t="s">
        <v>16</v>
      </c>
      <c r="R30" s="86">
        <f>T30+U30+V30+W30</f>
        <v>7032</v>
      </c>
      <c r="S30" s="86">
        <f>S31+S32</f>
        <v>1210</v>
      </c>
      <c r="T30" s="86">
        <f t="shared" ref="T30:W30" si="4">T31+T32</f>
        <v>1657</v>
      </c>
      <c r="U30" s="86">
        <f t="shared" si="4"/>
        <v>1785.0000000000002</v>
      </c>
      <c r="V30" s="86">
        <f t="shared" si="4"/>
        <v>1790</v>
      </c>
      <c r="W30" s="86">
        <f t="shared" si="4"/>
        <v>1799.9999999999998</v>
      </c>
      <c r="X30" s="6"/>
      <c r="Y30" s="6"/>
      <c r="Z30" s="6"/>
      <c r="AA30" s="6"/>
      <c r="AB30" s="6"/>
      <c r="AC30" s="6"/>
      <c r="AD30" s="6"/>
      <c r="AE30" s="6"/>
      <c r="AF30" s="6"/>
      <c r="AG30" s="6"/>
      <c r="AH30" s="6"/>
      <c r="AI30" s="6"/>
      <c r="AJ30" s="6"/>
      <c r="AK30" s="6"/>
      <c r="AL30" s="6"/>
      <c r="AM30" s="6"/>
    </row>
    <row r="31" spans="1:39" s="4" customFormat="1" ht="42.75" customHeight="1" x14ac:dyDescent="0.2">
      <c r="A31" s="304"/>
      <c r="B31" s="304"/>
      <c r="C31" s="87"/>
      <c r="D31" s="88"/>
      <c r="E31" s="88"/>
      <c r="F31" s="88"/>
      <c r="G31" s="88"/>
      <c r="H31" s="88"/>
      <c r="I31" s="88"/>
      <c r="J31" s="88"/>
      <c r="K31" s="88"/>
      <c r="L31" s="88"/>
      <c r="M31" s="88"/>
      <c r="N31" s="88"/>
      <c r="O31" s="88"/>
      <c r="P31" s="89"/>
      <c r="Q31" s="85" t="s">
        <v>8</v>
      </c>
      <c r="R31" s="86">
        <f>T31+U31+V31+W31</f>
        <v>6120.3</v>
      </c>
      <c r="S31" s="86">
        <f>S41+S62+S82+S119</f>
        <v>1040.5999999999999</v>
      </c>
      <c r="T31" s="86">
        <f t="shared" ref="T31:W31" si="5">T41+T62+T82+T119</f>
        <v>1443.2</v>
      </c>
      <c r="U31" s="86">
        <f t="shared" si="5"/>
        <v>1553.3000000000002</v>
      </c>
      <c r="V31" s="86">
        <f t="shared" si="5"/>
        <v>1557.6</v>
      </c>
      <c r="W31" s="86">
        <f t="shared" si="5"/>
        <v>1566.1999999999998</v>
      </c>
      <c r="X31" s="6"/>
      <c r="Y31" s="6"/>
      <c r="Z31" s="6"/>
      <c r="AA31" s="6"/>
      <c r="AB31" s="6"/>
      <c r="AC31" s="6"/>
      <c r="AD31" s="6"/>
      <c r="AE31" s="6"/>
      <c r="AF31" s="6"/>
      <c r="AG31" s="6"/>
      <c r="AH31" s="6"/>
      <c r="AI31" s="6"/>
      <c r="AJ31" s="6"/>
      <c r="AK31" s="6"/>
      <c r="AL31" s="6"/>
      <c r="AM31" s="6"/>
    </row>
    <row r="32" spans="1:39" s="4" customFormat="1" ht="54" customHeight="1" x14ac:dyDescent="0.2">
      <c r="A32" s="304"/>
      <c r="B32" s="304"/>
      <c r="C32" s="87"/>
      <c r="D32" s="88"/>
      <c r="E32" s="88"/>
      <c r="F32" s="88"/>
      <c r="G32" s="88"/>
      <c r="H32" s="88"/>
      <c r="I32" s="88"/>
      <c r="J32" s="88"/>
      <c r="K32" s="88"/>
      <c r="L32" s="88"/>
      <c r="M32" s="88"/>
      <c r="N32" s="88"/>
      <c r="O32" s="88"/>
      <c r="P32" s="89"/>
      <c r="Q32" s="85" t="s">
        <v>9</v>
      </c>
      <c r="R32" s="86">
        <f>T32+U32+V32+W32</f>
        <v>911.7</v>
      </c>
      <c r="S32" s="86">
        <f>S42+S63+S83+S120</f>
        <v>169.4</v>
      </c>
      <c r="T32" s="86">
        <f t="shared" ref="T32:W32" si="6">T42+T63+T83+T120</f>
        <v>213.80000000000004</v>
      </c>
      <c r="U32" s="86">
        <f t="shared" si="6"/>
        <v>231.7</v>
      </c>
      <c r="V32" s="86">
        <f t="shared" si="6"/>
        <v>232.4</v>
      </c>
      <c r="W32" s="86">
        <f t="shared" si="6"/>
        <v>233.8</v>
      </c>
      <c r="X32" s="6"/>
      <c r="Y32" s="6"/>
      <c r="Z32" s="6"/>
      <c r="AA32" s="6"/>
      <c r="AB32" s="6"/>
      <c r="AC32" s="6"/>
      <c r="AD32" s="6"/>
      <c r="AE32" s="6"/>
      <c r="AF32" s="6"/>
      <c r="AG32" s="6"/>
      <c r="AH32" s="6"/>
      <c r="AI32" s="6"/>
      <c r="AJ32" s="6"/>
      <c r="AK32" s="6"/>
      <c r="AL32" s="6"/>
      <c r="AM32" s="6"/>
    </row>
    <row r="33" spans="1:39" s="4" customFormat="1" ht="68.25" customHeight="1" x14ac:dyDescent="0.2">
      <c r="A33" s="304"/>
      <c r="B33" s="304"/>
      <c r="C33" s="87"/>
      <c r="D33" s="88"/>
      <c r="E33" s="88"/>
      <c r="F33" s="88"/>
      <c r="G33" s="88"/>
      <c r="H33" s="88"/>
      <c r="I33" s="88"/>
      <c r="J33" s="88"/>
      <c r="K33" s="88"/>
      <c r="L33" s="88"/>
      <c r="M33" s="88"/>
      <c r="N33" s="88"/>
      <c r="O33" s="88"/>
      <c r="P33" s="89"/>
      <c r="Q33" s="85" t="s">
        <v>11</v>
      </c>
      <c r="R33" s="90"/>
      <c r="S33" s="91"/>
      <c r="T33" s="91"/>
      <c r="U33" s="91"/>
      <c r="V33" s="91"/>
      <c r="W33" s="91"/>
      <c r="X33" s="6"/>
      <c r="Y33" s="6"/>
      <c r="Z33" s="6"/>
      <c r="AA33" s="6"/>
      <c r="AB33" s="6"/>
      <c r="AC33" s="6"/>
      <c r="AD33" s="6"/>
      <c r="AE33" s="6"/>
      <c r="AF33" s="6"/>
      <c r="AG33" s="6"/>
      <c r="AH33" s="6"/>
      <c r="AI33" s="6"/>
      <c r="AJ33" s="6"/>
      <c r="AK33" s="6"/>
      <c r="AL33" s="6"/>
      <c r="AM33" s="6"/>
    </row>
    <row r="34" spans="1:39" s="4" customFormat="1" ht="73.5" customHeight="1" x14ac:dyDescent="0.2">
      <c r="A34" s="304"/>
      <c r="B34" s="304"/>
      <c r="C34" s="92" t="s">
        <v>122</v>
      </c>
      <c r="D34" s="303" t="s">
        <v>212</v>
      </c>
      <c r="E34" s="92" t="s">
        <v>119</v>
      </c>
      <c r="F34" s="92" t="s">
        <v>51</v>
      </c>
      <c r="G34" s="92" t="s">
        <v>24</v>
      </c>
      <c r="H34" s="92">
        <v>0</v>
      </c>
      <c r="I34" s="92">
        <v>0</v>
      </c>
      <c r="J34" s="92"/>
      <c r="K34" s="92">
        <v>0</v>
      </c>
      <c r="L34" s="92"/>
      <c r="M34" s="92">
        <v>0</v>
      </c>
      <c r="N34" s="92"/>
      <c r="O34" s="92">
        <v>0</v>
      </c>
      <c r="P34" s="92"/>
      <c r="Q34" s="85" t="s">
        <v>17</v>
      </c>
      <c r="R34" s="90">
        <f t="shared" ref="R34:R39" si="7">SUM(T34:W34)</f>
        <v>0</v>
      </c>
      <c r="S34" s="93">
        <f>S37</f>
        <v>0</v>
      </c>
      <c r="T34" s="93">
        <f t="shared" ref="T34:W34" si="8">T37</f>
        <v>0</v>
      </c>
      <c r="U34" s="93">
        <f t="shared" si="8"/>
        <v>0</v>
      </c>
      <c r="V34" s="93">
        <f t="shared" si="8"/>
        <v>0</v>
      </c>
      <c r="W34" s="93">
        <f t="shared" si="8"/>
        <v>0</v>
      </c>
      <c r="X34" s="6"/>
      <c r="Y34" s="6"/>
      <c r="Z34" s="6"/>
      <c r="AA34" s="6"/>
      <c r="AB34" s="6"/>
      <c r="AC34" s="6"/>
      <c r="AD34" s="6"/>
      <c r="AE34" s="6"/>
      <c r="AF34" s="6"/>
      <c r="AG34" s="6"/>
      <c r="AH34" s="6"/>
      <c r="AI34" s="6"/>
      <c r="AJ34" s="6"/>
      <c r="AK34" s="6"/>
      <c r="AL34" s="6"/>
      <c r="AM34" s="6"/>
    </row>
    <row r="35" spans="1:39" s="4" customFormat="1" ht="33" customHeight="1" x14ac:dyDescent="0.2">
      <c r="A35" s="304"/>
      <c r="B35" s="304"/>
      <c r="C35" s="94"/>
      <c r="D35" s="304"/>
      <c r="E35" s="94"/>
      <c r="F35" s="94"/>
      <c r="G35" s="94"/>
      <c r="H35" s="94"/>
      <c r="I35" s="94"/>
      <c r="J35" s="94"/>
      <c r="K35" s="94"/>
      <c r="L35" s="94"/>
      <c r="M35" s="94"/>
      <c r="N35" s="94"/>
      <c r="O35" s="94"/>
      <c r="P35" s="94"/>
      <c r="Q35" s="85" t="s">
        <v>8</v>
      </c>
      <c r="R35" s="90">
        <f t="shared" si="7"/>
        <v>0</v>
      </c>
      <c r="S35" s="90">
        <f>S38</f>
        <v>0</v>
      </c>
      <c r="T35" s="90">
        <f t="shared" ref="T35:W35" si="9">T38</f>
        <v>0</v>
      </c>
      <c r="U35" s="90">
        <f t="shared" si="9"/>
        <v>0</v>
      </c>
      <c r="V35" s="90">
        <f t="shared" si="9"/>
        <v>0</v>
      </c>
      <c r="W35" s="90">
        <f t="shared" si="9"/>
        <v>0</v>
      </c>
      <c r="X35" s="6"/>
      <c r="Y35" s="6"/>
      <c r="Z35" s="6"/>
      <c r="AA35" s="6"/>
      <c r="AB35" s="6"/>
      <c r="AC35" s="6"/>
      <c r="AD35" s="6"/>
      <c r="AE35" s="6"/>
      <c r="AF35" s="6"/>
      <c r="AG35" s="6"/>
      <c r="AH35" s="6"/>
      <c r="AI35" s="6"/>
      <c r="AJ35" s="6"/>
      <c r="AK35" s="6"/>
      <c r="AL35" s="6"/>
      <c r="AM35" s="6"/>
    </row>
    <row r="36" spans="1:39" s="4" customFormat="1" ht="47.25" customHeight="1" x14ac:dyDescent="0.2">
      <c r="A36" s="304"/>
      <c r="B36" s="304"/>
      <c r="C36" s="95"/>
      <c r="D36" s="304"/>
      <c r="E36" s="94"/>
      <c r="F36" s="95"/>
      <c r="G36" s="95"/>
      <c r="H36" s="95"/>
      <c r="I36" s="95"/>
      <c r="J36" s="95"/>
      <c r="K36" s="95"/>
      <c r="L36" s="95"/>
      <c r="M36" s="95"/>
      <c r="N36" s="95"/>
      <c r="O36" s="95"/>
      <c r="P36" s="95"/>
      <c r="Q36" s="85" t="s">
        <v>9</v>
      </c>
      <c r="R36" s="90">
        <f t="shared" si="7"/>
        <v>0</v>
      </c>
      <c r="S36" s="90">
        <f>S39</f>
        <v>0</v>
      </c>
      <c r="T36" s="90">
        <v>0</v>
      </c>
      <c r="U36" s="90">
        <v>0</v>
      </c>
      <c r="V36" s="90">
        <v>0</v>
      </c>
      <c r="W36" s="90">
        <v>0</v>
      </c>
      <c r="X36" s="6"/>
      <c r="Y36" s="6"/>
      <c r="Z36" s="6"/>
      <c r="AA36" s="6"/>
      <c r="AB36" s="6"/>
      <c r="AC36" s="6"/>
      <c r="AD36" s="6"/>
      <c r="AE36" s="6"/>
      <c r="AF36" s="6"/>
      <c r="AG36" s="6"/>
      <c r="AH36" s="6"/>
      <c r="AI36" s="6"/>
      <c r="AJ36" s="6"/>
      <c r="AK36" s="6"/>
      <c r="AL36" s="6"/>
      <c r="AM36" s="6"/>
    </row>
    <row r="37" spans="1:39" s="4" customFormat="1" ht="70.5" customHeight="1" x14ac:dyDescent="0.35">
      <c r="A37" s="304"/>
      <c r="B37" s="304"/>
      <c r="C37" s="204" t="s">
        <v>90</v>
      </c>
      <c r="D37" s="304"/>
      <c r="E37" s="94"/>
      <c r="F37" s="96"/>
      <c r="G37" s="96"/>
      <c r="H37" s="96"/>
      <c r="I37" s="96"/>
      <c r="J37" s="96"/>
      <c r="K37" s="96"/>
      <c r="L37" s="96"/>
      <c r="M37" s="96"/>
      <c r="N37" s="96"/>
      <c r="O37" s="96"/>
      <c r="P37" s="96"/>
      <c r="Q37" s="85" t="s">
        <v>17</v>
      </c>
      <c r="R37" s="90">
        <f t="shared" si="7"/>
        <v>0</v>
      </c>
      <c r="S37" s="90">
        <f>S38+S39</f>
        <v>0</v>
      </c>
      <c r="T37" s="90">
        <f t="shared" ref="T37:W37" si="10">T38+T39</f>
        <v>0</v>
      </c>
      <c r="U37" s="90">
        <f t="shared" si="10"/>
        <v>0</v>
      </c>
      <c r="V37" s="90">
        <f t="shared" si="10"/>
        <v>0</v>
      </c>
      <c r="W37" s="90">
        <f t="shared" si="10"/>
        <v>0</v>
      </c>
      <c r="X37" s="6"/>
      <c r="Y37" s="6"/>
      <c r="Z37" s="6"/>
      <c r="AA37" s="6"/>
      <c r="AB37" s="6"/>
      <c r="AC37" s="6"/>
      <c r="AD37" s="6"/>
      <c r="AE37" s="6"/>
      <c r="AF37" s="6"/>
      <c r="AG37" s="6"/>
      <c r="AH37" s="6"/>
      <c r="AI37" s="6"/>
      <c r="AJ37" s="6"/>
      <c r="AK37" s="6"/>
      <c r="AL37" s="6"/>
      <c r="AM37" s="6"/>
    </row>
    <row r="38" spans="1:39" s="4" customFormat="1" ht="73.5" customHeight="1" x14ac:dyDescent="0.35">
      <c r="A38" s="304"/>
      <c r="B38" s="304"/>
      <c r="C38" s="205"/>
      <c r="D38" s="304"/>
      <c r="E38" s="94"/>
      <c r="F38" s="96"/>
      <c r="G38" s="96"/>
      <c r="H38" s="96"/>
      <c r="I38" s="96"/>
      <c r="J38" s="96"/>
      <c r="K38" s="96"/>
      <c r="L38" s="96"/>
      <c r="M38" s="96"/>
      <c r="N38" s="96"/>
      <c r="O38" s="96"/>
      <c r="P38" s="96"/>
      <c r="Q38" s="85" t="s">
        <v>8</v>
      </c>
      <c r="R38" s="90">
        <f t="shared" si="7"/>
        <v>0</v>
      </c>
      <c r="S38" s="90">
        <v>0</v>
      </c>
      <c r="T38" s="90">
        <v>0</v>
      </c>
      <c r="U38" s="90">
        <v>0</v>
      </c>
      <c r="V38" s="90">
        <v>0</v>
      </c>
      <c r="W38" s="90">
        <v>0</v>
      </c>
      <c r="X38" s="6"/>
      <c r="Y38" s="6"/>
      <c r="Z38" s="6"/>
      <c r="AA38" s="6"/>
      <c r="AB38" s="6"/>
      <c r="AC38" s="6"/>
      <c r="AD38" s="6"/>
      <c r="AE38" s="6"/>
      <c r="AF38" s="6"/>
      <c r="AG38" s="6"/>
      <c r="AH38" s="6"/>
      <c r="AI38" s="6"/>
      <c r="AJ38" s="6"/>
      <c r="AK38" s="6"/>
      <c r="AL38" s="6"/>
      <c r="AM38" s="6"/>
    </row>
    <row r="39" spans="1:39" s="4" customFormat="1" ht="311.25" customHeight="1" x14ac:dyDescent="0.35">
      <c r="A39" s="304"/>
      <c r="B39" s="304"/>
      <c r="C39" s="206"/>
      <c r="D39" s="304"/>
      <c r="E39" s="95"/>
      <c r="F39" s="96"/>
      <c r="G39" s="96"/>
      <c r="H39" s="96"/>
      <c r="I39" s="96"/>
      <c r="J39" s="96"/>
      <c r="K39" s="96"/>
      <c r="L39" s="96"/>
      <c r="M39" s="96"/>
      <c r="N39" s="96"/>
      <c r="O39" s="96"/>
      <c r="P39" s="96"/>
      <c r="Q39" s="85" t="s">
        <v>9</v>
      </c>
      <c r="R39" s="90">
        <f t="shared" si="7"/>
        <v>0</v>
      </c>
      <c r="S39" s="90">
        <v>0</v>
      </c>
      <c r="T39" s="90">
        <v>0</v>
      </c>
      <c r="U39" s="90">
        <v>0</v>
      </c>
      <c r="V39" s="90">
        <v>0</v>
      </c>
      <c r="W39" s="90">
        <v>0</v>
      </c>
      <c r="X39" s="6"/>
      <c r="Y39" s="6"/>
      <c r="Z39" s="6"/>
      <c r="AA39" s="6"/>
      <c r="AB39" s="6"/>
      <c r="AC39" s="6"/>
      <c r="AD39" s="6"/>
      <c r="AE39" s="6"/>
      <c r="AF39" s="6"/>
      <c r="AG39" s="6"/>
      <c r="AH39" s="6"/>
      <c r="AI39" s="6"/>
      <c r="AJ39" s="6"/>
      <c r="AK39" s="6"/>
      <c r="AL39" s="6"/>
      <c r="AM39" s="6"/>
    </row>
    <row r="40" spans="1:39" s="37" customFormat="1" ht="51" customHeight="1" x14ac:dyDescent="0.2">
      <c r="A40" s="97"/>
      <c r="B40" s="304"/>
      <c r="C40" s="188" t="s">
        <v>97</v>
      </c>
      <c r="D40" s="304"/>
      <c r="E40" s="98" t="s">
        <v>119</v>
      </c>
      <c r="F40" s="188"/>
      <c r="G40" s="188"/>
      <c r="H40" s="188"/>
      <c r="I40" s="188"/>
      <c r="J40" s="188"/>
      <c r="K40" s="188"/>
      <c r="L40" s="188"/>
      <c r="M40" s="188"/>
      <c r="N40" s="188"/>
      <c r="O40" s="188"/>
      <c r="P40" s="188"/>
      <c r="Q40" s="85" t="s">
        <v>7</v>
      </c>
      <c r="R40" s="86">
        <f t="shared" ref="R40:R45" si="11">T40+U40+V40+W40</f>
        <v>4327</v>
      </c>
      <c r="S40" s="86">
        <f>S41+S42</f>
        <v>907</v>
      </c>
      <c r="T40" s="86">
        <f t="shared" ref="T40:W40" si="12">T41+T42</f>
        <v>1027</v>
      </c>
      <c r="U40" s="86">
        <f t="shared" si="12"/>
        <v>1100</v>
      </c>
      <c r="V40" s="86">
        <f t="shared" si="12"/>
        <v>1100</v>
      </c>
      <c r="W40" s="86">
        <f t="shared" si="12"/>
        <v>1100</v>
      </c>
      <c r="X40" s="36"/>
      <c r="Y40" s="36"/>
      <c r="Z40" s="36"/>
      <c r="AA40" s="36"/>
      <c r="AB40" s="36"/>
      <c r="AC40" s="36"/>
      <c r="AD40" s="36"/>
      <c r="AE40" s="36"/>
      <c r="AF40" s="36"/>
      <c r="AG40" s="36"/>
      <c r="AH40" s="36"/>
      <c r="AI40" s="36"/>
      <c r="AJ40" s="36"/>
      <c r="AK40" s="36"/>
      <c r="AL40" s="36"/>
      <c r="AM40" s="36"/>
    </row>
    <row r="41" spans="1:39" s="37" customFormat="1" ht="54" customHeight="1" x14ac:dyDescent="0.2">
      <c r="A41" s="97"/>
      <c r="B41" s="304"/>
      <c r="C41" s="189"/>
      <c r="D41" s="304"/>
      <c r="E41" s="97"/>
      <c r="F41" s="189"/>
      <c r="G41" s="189"/>
      <c r="H41" s="189"/>
      <c r="I41" s="189"/>
      <c r="J41" s="189"/>
      <c r="K41" s="189"/>
      <c r="L41" s="189"/>
      <c r="M41" s="189"/>
      <c r="N41" s="189"/>
      <c r="O41" s="189"/>
      <c r="P41" s="189"/>
      <c r="Q41" s="85" t="s">
        <v>8</v>
      </c>
      <c r="R41" s="86">
        <f t="shared" si="11"/>
        <v>3721.2</v>
      </c>
      <c r="S41" s="86">
        <f>S44</f>
        <v>780</v>
      </c>
      <c r="T41" s="86">
        <f t="shared" ref="T41:W41" si="13">T44</f>
        <v>883.2</v>
      </c>
      <c r="U41" s="86">
        <f t="shared" si="13"/>
        <v>946</v>
      </c>
      <c r="V41" s="86">
        <f t="shared" si="13"/>
        <v>946</v>
      </c>
      <c r="W41" s="86">
        <f t="shared" si="13"/>
        <v>946</v>
      </c>
      <c r="X41" s="36"/>
      <c r="Y41" s="36"/>
      <c r="Z41" s="36"/>
      <c r="AA41" s="36"/>
      <c r="AB41" s="36"/>
      <c r="AC41" s="36"/>
      <c r="AD41" s="36"/>
      <c r="AE41" s="36"/>
      <c r="AF41" s="36"/>
      <c r="AG41" s="36"/>
      <c r="AH41" s="36"/>
      <c r="AI41" s="36"/>
      <c r="AJ41" s="36"/>
      <c r="AK41" s="36"/>
      <c r="AL41" s="36"/>
      <c r="AM41" s="36"/>
    </row>
    <row r="42" spans="1:39" s="37" customFormat="1" ht="93" customHeight="1" x14ac:dyDescent="0.2">
      <c r="A42" s="97"/>
      <c r="B42" s="304"/>
      <c r="C42" s="190"/>
      <c r="D42" s="304"/>
      <c r="E42" s="97"/>
      <c r="F42" s="190"/>
      <c r="G42" s="190"/>
      <c r="H42" s="190"/>
      <c r="I42" s="190"/>
      <c r="J42" s="190"/>
      <c r="K42" s="190"/>
      <c r="L42" s="190"/>
      <c r="M42" s="190"/>
      <c r="N42" s="190"/>
      <c r="O42" s="190"/>
      <c r="P42" s="190"/>
      <c r="Q42" s="85" t="s">
        <v>9</v>
      </c>
      <c r="R42" s="86">
        <f t="shared" si="11"/>
        <v>605.79999999999995</v>
      </c>
      <c r="S42" s="86">
        <f>S45</f>
        <v>127</v>
      </c>
      <c r="T42" s="86">
        <f>T45</f>
        <v>143.80000000000001</v>
      </c>
      <c r="U42" s="86">
        <f t="shared" ref="U42:W42" si="14">U45</f>
        <v>154</v>
      </c>
      <c r="V42" s="86">
        <f t="shared" si="14"/>
        <v>154</v>
      </c>
      <c r="W42" s="86">
        <f t="shared" si="14"/>
        <v>154</v>
      </c>
      <c r="X42" s="36"/>
      <c r="Y42" s="36"/>
      <c r="Z42" s="36"/>
      <c r="AA42" s="36"/>
      <c r="AB42" s="36"/>
      <c r="AC42" s="36"/>
      <c r="AD42" s="36"/>
      <c r="AE42" s="36"/>
      <c r="AF42" s="36"/>
      <c r="AG42" s="36"/>
      <c r="AH42" s="36"/>
      <c r="AI42" s="36"/>
      <c r="AJ42" s="36"/>
      <c r="AK42" s="36"/>
      <c r="AL42" s="36"/>
      <c r="AM42" s="36"/>
    </row>
    <row r="43" spans="1:39" s="4" customFormat="1" ht="78" customHeight="1" x14ac:dyDescent="0.2">
      <c r="A43" s="97"/>
      <c r="B43" s="304"/>
      <c r="C43" s="303" t="s">
        <v>98</v>
      </c>
      <c r="D43" s="304"/>
      <c r="E43" s="97"/>
      <c r="F43" s="320" t="s">
        <v>56</v>
      </c>
      <c r="G43" s="188" t="s">
        <v>55</v>
      </c>
      <c r="H43" s="188">
        <v>0.75700000000000001</v>
      </c>
      <c r="I43" s="188">
        <v>0.69799999999999995</v>
      </c>
      <c r="J43" s="188"/>
      <c r="K43" s="289">
        <v>0.72</v>
      </c>
      <c r="L43" s="188"/>
      <c r="M43" s="289">
        <v>0.75</v>
      </c>
      <c r="N43" s="188"/>
      <c r="O43" s="289">
        <v>0.76</v>
      </c>
      <c r="P43" s="188"/>
      <c r="Q43" s="66" t="s">
        <v>7</v>
      </c>
      <c r="R43" s="86">
        <f t="shared" si="11"/>
        <v>4327</v>
      </c>
      <c r="S43" s="86">
        <v>907</v>
      </c>
      <c r="T43" s="86">
        <f>T44+T45</f>
        <v>1027</v>
      </c>
      <c r="U43" s="86">
        <f t="shared" ref="U43:W43" si="15">U44+U45</f>
        <v>1100</v>
      </c>
      <c r="V43" s="86">
        <f t="shared" si="15"/>
        <v>1100</v>
      </c>
      <c r="W43" s="86">
        <f t="shared" si="15"/>
        <v>1100</v>
      </c>
      <c r="X43" s="6"/>
      <c r="Y43" s="6"/>
      <c r="Z43" s="6"/>
      <c r="AA43" s="6"/>
      <c r="AB43" s="6"/>
      <c r="AC43" s="6"/>
      <c r="AD43" s="6"/>
      <c r="AE43" s="6"/>
      <c r="AF43" s="6"/>
      <c r="AG43" s="6"/>
      <c r="AH43" s="6"/>
      <c r="AI43" s="6"/>
      <c r="AJ43" s="6"/>
      <c r="AK43" s="6"/>
      <c r="AL43" s="6"/>
      <c r="AM43" s="6"/>
    </row>
    <row r="44" spans="1:39" s="4" customFormat="1" ht="80.25" customHeight="1" x14ac:dyDescent="0.2">
      <c r="A44" s="97"/>
      <c r="B44" s="304"/>
      <c r="C44" s="304"/>
      <c r="D44" s="304"/>
      <c r="E44" s="97"/>
      <c r="F44" s="321"/>
      <c r="G44" s="189"/>
      <c r="H44" s="189"/>
      <c r="I44" s="189"/>
      <c r="J44" s="189"/>
      <c r="K44" s="290"/>
      <c r="L44" s="189"/>
      <c r="M44" s="290"/>
      <c r="N44" s="189"/>
      <c r="O44" s="290"/>
      <c r="P44" s="189"/>
      <c r="Q44" s="85" t="s">
        <v>8</v>
      </c>
      <c r="R44" s="86">
        <f t="shared" si="11"/>
        <v>3721.2</v>
      </c>
      <c r="S44" s="86">
        <v>780</v>
      </c>
      <c r="T44" s="86">
        <v>883.2</v>
      </c>
      <c r="U44" s="86">
        <v>946</v>
      </c>
      <c r="V44" s="86">
        <v>946</v>
      </c>
      <c r="W44" s="86">
        <v>946</v>
      </c>
      <c r="X44" s="6"/>
      <c r="Y44" s="6"/>
      <c r="Z44" s="6"/>
      <c r="AA44" s="6"/>
      <c r="AB44" s="6"/>
      <c r="AC44" s="6"/>
      <c r="AD44" s="6"/>
      <c r="AE44" s="6"/>
      <c r="AF44" s="6"/>
      <c r="AG44" s="6"/>
      <c r="AH44" s="6"/>
      <c r="AI44" s="6"/>
      <c r="AJ44" s="6"/>
      <c r="AK44" s="6"/>
      <c r="AL44" s="6"/>
      <c r="AM44" s="6"/>
    </row>
    <row r="45" spans="1:39" s="4" customFormat="1" ht="210.75" customHeight="1" x14ac:dyDescent="0.2">
      <c r="A45" s="97"/>
      <c r="B45" s="304"/>
      <c r="C45" s="304"/>
      <c r="D45" s="304"/>
      <c r="E45" s="97"/>
      <c r="F45" s="322"/>
      <c r="G45" s="190"/>
      <c r="H45" s="190"/>
      <c r="I45" s="190"/>
      <c r="J45" s="190"/>
      <c r="K45" s="291"/>
      <c r="L45" s="190"/>
      <c r="M45" s="291"/>
      <c r="N45" s="190"/>
      <c r="O45" s="291"/>
      <c r="P45" s="190"/>
      <c r="Q45" s="85" t="s">
        <v>9</v>
      </c>
      <c r="R45" s="86">
        <f t="shared" si="11"/>
        <v>605.79999999999995</v>
      </c>
      <c r="S45" s="86">
        <v>127</v>
      </c>
      <c r="T45" s="86">
        <v>143.80000000000001</v>
      </c>
      <c r="U45" s="86">
        <v>154</v>
      </c>
      <c r="V45" s="86">
        <v>154</v>
      </c>
      <c r="W45" s="86">
        <v>154</v>
      </c>
      <c r="X45" s="6"/>
      <c r="Y45" s="6"/>
      <c r="Z45" s="6"/>
      <c r="AA45" s="6"/>
      <c r="AB45" s="6"/>
      <c r="AC45" s="6"/>
      <c r="AD45" s="6"/>
      <c r="AE45" s="6"/>
      <c r="AF45" s="6"/>
      <c r="AG45" s="6"/>
      <c r="AH45" s="6"/>
      <c r="AI45" s="6"/>
      <c r="AJ45" s="6"/>
      <c r="AK45" s="6"/>
      <c r="AL45" s="6"/>
      <c r="AM45" s="6"/>
    </row>
    <row r="46" spans="1:39" s="4" customFormat="1" ht="296.25" customHeight="1" x14ac:dyDescent="0.3">
      <c r="A46" s="97"/>
      <c r="B46" s="304"/>
      <c r="C46" s="97"/>
      <c r="D46" s="304"/>
      <c r="E46" s="99"/>
      <c r="F46" s="66" t="s">
        <v>196</v>
      </c>
      <c r="G46" s="66" t="s">
        <v>52</v>
      </c>
      <c r="H46" s="66">
        <v>10</v>
      </c>
      <c r="I46" s="66">
        <v>10</v>
      </c>
      <c r="J46" s="66"/>
      <c r="K46" s="66">
        <v>10</v>
      </c>
      <c r="L46" s="66"/>
      <c r="M46" s="66">
        <v>10</v>
      </c>
      <c r="N46" s="66"/>
      <c r="O46" s="66">
        <v>10</v>
      </c>
      <c r="P46" s="100"/>
      <c r="Q46" s="188"/>
      <c r="R46" s="284"/>
      <c r="S46" s="284"/>
      <c r="T46" s="284"/>
      <c r="U46" s="284"/>
      <c r="V46" s="284"/>
      <c r="W46" s="284"/>
      <c r="X46" s="6"/>
      <c r="Y46" s="6"/>
      <c r="Z46" s="6"/>
      <c r="AA46" s="6"/>
      <c r="AB46" s="6"/>
      <c r="AC46" s="6"/>
      <c r="AD46" s="6"/>
      <c r="AE46" s="6"/>
      <c r="AF46" s="6"/>
      <c r="AG46" s="6"/>
      <c r="AH46" s="6"/>
      <c r="AI46" s="6"/>
      <c r="AJ46" s="6"/>
      <c r="AK46" s="6"/>
      <c r="AL46" s="6"/>
      <c r="AM46" s="6"/>
    </row>
    <row r="47" spans="1:39" s="4" customFormat="1" ht="218.25" customHeight="1" x14ac:dyDescent="0.35">
      <c r="A47" s="97"/>
      <c r="B47" s="304"/>
      <c r="C47" s="97"/>
      <c r="D47" s="304"/>
      <c r="E47" s="101"/>
      <c r="F47" s="102" t="s">
        <v>197</v>
      </c>
      <c r="G47" s="95" t="s">
        <v>52</v>
      </c>
      <c r="H47" s="95">
        <v>0</v>
      </c>
      <c r="I47" s="95">
        <v>10</v>
      </c>
      <c r="J47" s="95"/>
      <c r="K47" s="95">
        <v>10</v>
      </c>
      <c r="L47" s="95"/>
      <c r="M47" s="95">
        <v>10</v>
      </c>
      <c r="N47" s="95"/>
      <c r="O47" s="95">
        <v>10</v>
      </c>
      <c r="P47" s="103"/>
      <c r="Q47" s="189"/>
      <c r="R47" s="285"/>
      <c r="S47" s="285"/>
      <c r="T47" s="285"/>
      <c r="U47" s="285"/>
      <c r="V47" s="285"/>
      <c r="W47" s="285"/>
      <c r="X47" s="6"/>
      <c r="Y47" s="6"/>
      <c r="Z47" s="6"/>
      <c r="AA47" s="6"/>
      <c r="AB47" s="6"/>
      <c r="AC47" s="6"/>
      <c r="AD47" s="6"/>
      <c r="AE47" s="6"/>
      <c r="AF47" s="6"/>
      <c r="AG47" s="6"/>
      <c r="AH47" s="6"/>
      <c r="AI47" s="6"/>
      <c r="AJ47" s="6"/>
      <c r="AK47" s="6"/>
      <c r="AL47" s="6"/>
      <c r="AM47" s="6"/>
    </row>
    <row r="48" spans="1:39" s="4" customFormat="1" ht="144.75" customHeight="1" x14ac:dyDescent="0.35">
      <c r="A48" s="97"/>
      <c r="B48" s="97"/>
      <c r="C48" s="97"/>
      <c r="D48" s="304"/>
      <c r="E48" s="104"/>
      <c r="F48" s="66" t="s">
        <v>171</v>
      </c>
      <c r="G48" s="66" t="s">
        <v>53</v>
      </c>
      <c r="H48" s="66">
        <v>0</v>
      </c>
      <c r="I48" s="66">
        <v>0</v>
      </c>
      <c r="J48" s="66"/>
      <c r="K48" s="66">
        <v>0</v>
      </c>
      <c r="L48" s="66"/>
      <c r="M48" s="66">
        <v>0</v>
      </c>
      <c r="N48" s="66"/>
      <c r="O48" s="66">
        <v>0</v>
      </c>
      <c r="P48" s="100"/>
      <c r="Q48" s="189"/>
      <c r="R48" s="285"/>
      <c r="S48" s="285"/>
      <c r="T48" s="285"/>
      <c r="U48" s="285"/>
      <c r="V48" s="285"/>
      <c r="W48" s="285"/>
      <c r="X48" s="6"/>
      <c r="Y48" s="6"/>
      <c r="Z48" s="6"/>
      <c r="AA48" s="6"/>
      <c r="AB48" s="6"/>
      <c r="AC48" s="6"/>
      <c r="AD48" s="6"/>
      <c r="AE48" s="6"/>
      <c r="AF48" s="6"/>
      <c r="AG48" s="6"/>
      <c r="AH48" s="6"/>
      <c r="AI48" s="6"/>
      <c r="AJ48" s="6"/>
      <c r="AK48" s="6"/>
      <c r="AL48" s="6"/>
      <c r="AM48" s="6"/>
    </row>
    <row r="49" spans="1:39" s="4" customFormat="1" ht="198.75" customHeight="1" x14ac:dyDescent="0.35">
      <c r="A49" s="97"/>
      <c r="B49" s="97"/>
      <c r="C49" s="97"/>
      <c r="D49" s="304"/>
      <c r="E49" s="101"/>
      <c r="F49" s="66" t="s">
        <v>173</v>
      </c>
      <c r="G49" s="66" t="s">
        <v>53</v>
      </c>
      <c r="H49" s="66">
        <v>0</v>
      </c>
      <c r="I49" s="66">
        <v>0</v>
      </c>
      <c r="J49" s="66"/>
      <c r="K49" s="66">
        <v>0</v>
      </c>
      <c r="L49" s="66"/>
      <c r="M49" s="66">
        <v>0</v>
      </c>
      <c r="N49" s="66"/>
      <c r="O49" s="66">
        <v>0</v>
      </c>
      <c r="P49" s="100"/>
      <c r="Q49" s="189"/>
      <c r="R49" s="285"/>
      <c r="S49" s="285"/>
      <c r="T49" s="285"/>
      <c r="U49" s="285"/>
      <c r="V49" s="285"/>
      <c r="W49" s="285"/>
      <c r="X49" s="6"/>
      <c r="Y49" s="6"/>
      <c r="Z49" s="6"/>
      <c r="AA49" s="6"/>
      <c r="AB49" s="6"/>
      <c r="AC49" s="6"/>
      <c r="AD49" s="6"/>
      <c r="AE49" s="6"/>
      <c r="AF49" s="6"/>
      <c r="AG49" s="6"/>
      <c r="AH49" s="6"/>
      <c r="AI49" s="6"/>
      <c r="AJ49" s="6"/>
      <c r="AK49" s="6"/>
      <c r="AL49" s="6"/>
      <c r="AM49" s="6"/>
    </row>
    <row r="50" spans="1:39" s="4" customFormat="1" ht="147" customHeight="1" x14ac:dyDescent="0.35">
      <c r="A50" s="97"/>
      <c r="B50" s="97"/>
      <c r="C50" s="97"/>
      <c r="D50" s="304"/>
      <c r="E50" s="101"/>
      <c r="F50" s="66" t="s">
        <v>187</v>
      </c>
      <c r="G50" s="95" t="s">
        <v>52</v>
      </c>
      <c r="H50" s="66">
        <v>0</v>
      </c>
      <c r="I50" s="66">
        <v>0</v>
      </c>
      <c r="J50" s="66"/>
      <c r="K50" s="66">
        <v>0</v>
      </c>
      <c r="L50" s="66"/>
      <c r="M50" s="66">
        <v>0</v>
      </c>
      <c r="N50" s="66"/>
      <c r="O50" s="66">
        <v>0</v>
      </c>
      <c r="P50" s="100"/>
      <c r="Q50" s="189"/>
      <c r="R50" s="285"/>
      <c r="S50" s="285"/>
      <c r="T50" s="285"/>
      <c r="U50" s="285"/>
      <c r="V50" s="285"/>
      <c r="W50" s="285"/>
      <c r="X50" s="6"/>
      <c r="Y50" s="6"/>
      <c r="Z50" s="6"/>
      <c r="AA50" s="6"/>
      <c r="AB50" s="6"/>
      <c r="AC50" s="6"/>
      <c r="AD50" s="6"/>
      <c r="AE50" s="6"/>
      <c r="AF50" s="6"/>
      <c r="AG50" s="6"/>
      <c r="AH50" s="6"/>
      <c r="AI50" s="6"/>
      <c r="AJ50" s="6"/>
      <c r="AK50" s="6"/>
      <c r="AL50" s="6"/>
      <c r="AM50" s="6"/>
    </row>
    <row r="51" spans="1:39" s="4" customFormat="1" ht="178.5" customHeight="1" x14ac:dyDescent="0.35">
      <c r="A51" s="97"/>
      <c r="B51" s="97"/>
      <c r="C51" s="97"/>
      <c r="D51" s="304"/>
      <c r="E51" s="101"/>
      <c r="F51" s="66" t="s">
        <v>57</v>
      </c>
      <c r="G51" s="66" t="s">
        <v>54</v>
      </c>
      <c r="H51" s="66"/>
      <c r="I51" s="66"/>
      <c r="J51" s="66"/>
      <c r="K51" s="66"/>
      <c r="L51" s="66"/>
      <c r="M51" s="66"/>
      <c r="N51" s="66"/>
      <c r="O51" s="66"/>
      <c r="P51" s="100"/>
      <c r="Q51" s="189"/>
      <c r="R51" s="285"/>
      <c r="S51" s="285"/>
      <c r="T51" s="285"/>
      <c r="U51" s="285"/>
      <c r="V51" s="285"/>
      <c r="W51" s="285"/>
      <c r="X51" s="6"/>
      <c r="Y51" s="6"/>
      <c r="Z51" s="6"/>
      <c r="AA51" s="6"/>
      <c r="AB51" s="6"/>
      <c r="AC51" s="6"/>
      <c r="AD51" s="6"/>
      <c r="AE51" s="6"/>
      <c r="AF51" s="6"/>
      <c r="AG51" s="6"/>
      <c r="AH51" s="6"/>
      <c r="AI51" s="6"/>
      <c r="AJ51" s="6"/>
      <c r="AK51" s="6"/>
      <c r="AL51" s="6"/>
      <c r="AM51" s="6"/>
    </row>
    <row r="52" spans="1:39" s="4" customFormat="1" ht="218.25" customHeight="1" x14ac:dyDescent="0.35">
      <c r="A52" s="97"/>
      <c r="B52" s="97"/>
      <c r="C52" s="97"/>
      <c r="D52" s="304"/>
      <c r="E52" s="104"/>
      <c r="F52" s="66" t="s">
        <v>58</v>
      </c>
      <c r="G52" s="66" t="s">
        <v>54</v>
      </c>
      <c r="H52" s="66"/>
      <c r="I52" s="66"/>
      <c r="J52" s="66"/>
      <c r="K52" s="66"/>
      <c r="L52" s="66"/>
      <c r="M52" s="66"/>
      <c r="N52" s="66"/>
      <c r="O52" s="66"/>
      <c r="P52" s="100"/>
      <c r="Q52" s="189"/>
      <c r="R52" s="285"/>
      <c r="S52" s="285"/>
      <c r="T52" s="285"/>
      <c r="U52" s="285"/>
      <c r="V52" s="285"/>
      <c r="W52" s="285"/>
      <c r="X52" s="6"/>
      <c r="Y52" s="6"/>
      <c r="Z52" s="6"/>
      <c r="AA52" s="6"/>
      <c r="AB52" s="6"/>
      <c r="AC52" s="6"/>
      <c r="AD52" s="6"/>
      <c r="AE52" s="6"/>
      <c r="AF52" s="6"/>
      <c r="AG52" s="6"/>
      <c r="AH52" s="6"/>
      <c r="AI52" s="6"/>
      <c r="AJ52" s="6"/>
      <c r="AK52" s="6"/>
      <c r="AL52" s="6"/>
      <c r="AM52" s="6"/>
    </row>
    <row r="53" spans="1:39" s="4" customFormat="1" ht="266.25" customHeight="1" x14ac:dyDescent="0.35">
      <c r="A53" s="97"/>
      <c r="B53" s="97"/>
      <c r="C53" s="99"/>
      <c r="D53" s="304"/>
      <c r="E53" s="104"/>
      <c r="F53" s="66" t="s">
        <v>59</v>
      </c>
      <c r="G53" s="66" t="s">
        <v>55</v>
      </c>
      <c r="H53" s="66">
        <v>45</v>
      </c>
      <c r="I53" s="66">
        <v>51</v>
      </c>
      <c r="J53" s="66"/>
      <c r="K53" s="66">
        <v>55</v>
      </c>
      <c r="L53" s="66"/>
      <c r="M53" s="66">
        <v>57</v>
      </c>
      <c r="N53" s="66"/>
      <c r="O53" s="66">
        <v>58</v>
      </c>
      <c r="P53" s="100"/>
      <c r="Q53" s="189"/>
      <c r="R53" s="285"/>
      <c r="S53" s="285"/>
      <c r="T53" s="285"/>
      <c r="U53" s="285"/>
      <c r="V53" s="285"/>
      <c r="W53" s="285"/>
      <c r="X53" s="6"/>
      <c r="Y53" s="6"/>
      <c r="Z53" s="6"/>
      <c r="AA53" s="6"/>
      <c r="AB53" s="6"/>
      <c r="AC53" s="6"/>
      <c r="AD53" s="6"/>
      <c r="AE53" s="6"/>
      <c r="AF53" s="6"/>
      <c r="AG53" s="6"/>
      <c r="AH53" s="6"/>
      <c r="AI53" s="6"/>
      <c r="AJ53" s="6"/>
      <c r="AK53" s="6"/>
      <c r="AL53" s="6"/>
      <c r="AM53" s="6"/>
    </row>
    <row r="54" spans="1:39" s="4" customFormat="1" ht="134.25" customHeight="1" x14ac:dyDescent="0.35">
      <c r="A54" s="97"/>
      <c r="B54" s="97"/>
      <c r="C54" s="97"/>
      <c r="D54" s="304"/>
      <c r="E54" s="105"/>
      <c r="F54" s="92" t="s">
        <v>170</v>
      </c>
      <c r="G54" s="66" t="s">
        <v>55</v>
      </c>
      <c r="H54" s="92"/>
      <c r="I54" s="92"/>
      <c r="J54" s="92"/>
      <c r="K54" s="92"/>
      <c r="L54" s="92"/>
      <c r="M54" s="92"/>
      <c r="N54" s="92"/>
      <c r="O54" s="92"/>
      <c r="P54" s="106"/>
      <c r="Q54" s="189"/>
      <c r="R54" s="285"/>
      <c r="S54" s="285"/>
      <c r="T54" s="285"/>
      <c r="U54" s="285"/>
      <c r="V54" s="285"/>
      <c r="W54" s="285"/>
      <c r="X54" s="6"/>
      <c r="Y54" s="6"/>
      <c r="Z54" s="6"/>
      <c r="AA54" s="6"/>
      <c r="AB54" s="6"/>
      <c r="AC54" s="6"/>
      <c r="AD54" s="6"/>
      <c r="AE54" s="6"/>
      <c r="AF54" s="6"/>
      <c r="AG54" s="6"/>
      <c r="AH54" s="6"/>
      <c r="AI54" s="6"/>
      <c r="AJ54" s="6"/>
      <c r="AK54" s="6"/>
      <c r="AL54" s="6"/>
      <c r="AM54" s="6"/>
    </row>
    <row r="55" spans="1:39" s="4" customFormat="1" ht="122.25" customHeight="1" x14ac:dyDescent="0.35">
      <c r="A55" s="97"/>
      <c r="B55" s="97"/>
      <c r="C55" s="97"/>
      <c r="D55" s="304"/>
      <c r="E55" s="101"/>
      <c r="F55" s="66" t="s">
        <v>174</v>
      </c>
      <c r="G55" s="66" t="s">
        <v>55</v>
      </c>
      <c r="H55" s="66"/>
      <c r="I55" s="66"/>
      <c r="J55" s="66"/>
      <c r="K55" s="66"/>
      <c r="L55" s="66"/>
      <c r="M55" s="66"/>
      <c r="N55" s="66"/>
      <c r="O55" s="66"/>
      <c r="P55" s="100"/>
      <c r="Q55" s="189"/>
      <c r="R55" s="285"/>
      <c r="S55" s="285"/>
      <c r="T55" s="285"/>
      <c r="U55" s="285"/>
      <c r="V55" s="285"/>
      <c r="W55" s="285"/>
      <c r="X55" s="6"/>
      <c r="Y55" s="6"/>
      <c r="Z55" s="6"/>
      <c r="AA55" s="6"/>
      <c r="AB55" s="6"/>
      <c r="AC55" s="6"/>
      <c r="AD55" s="6"/>
      <c r="AE55" s="6"/>
      <c r="AF55" s="6"/>
      <c r="AG55" s="6"/>
      <c r="AH55" s="6"/>
      <c r="AI55" s="6"/>
      <c r="AJ55" s="6"/>
      <c r="AK55" s="6"/>
      <c r="AL55" s="6"/>
      <c r="AM55" s="6"/>
    </row>
    <row r="56" spans="1:39" s="4" customFormat="1" ht="122.25" customHeight="1" x14ac:dyDescent="0.35">
      <c r="A56" s="97"/>
      <c r="B56" s="97"/>
      <c r="C56" s="97"/>
      <c r="D56" s="304"/>
      <c r="E56" s="101"/>
      <c r="F56" s="95" t="s">
        <v>175</v>
      </c>
      <c r="G56" s="66" t="s">
        <v>55</v>
      </c>
      <c r="H56" s="95"/>
      <c r="I56" s="95"/>
      <c r="J56" s="95"/>
      <c r="K56" s="95"/>
      <c r="L56" s="95"/>
      <c r="M56" s="95"/>
      <c r="N56" s="95"/>
      <c r="O56" s="95"/>
      <c r="P56" s="103"/>
      <c r="Q56" s="189"/>
      <c r="R56" s="285"/>
      <c r="S56" s="285"/>
      <c r="T56" s="285"/>
      <c r="U56" s="285"/>
      <c r="V56" s="285"/>
      <c r="W56" s="285"/>
      <c r="X56" s="6"/>
      <c r="Y56" s="6"/>
      <c r="Z56" s="6"/>
      <c r="AA56" s="6"/>
      <c r="AB56" s="6"/>
      <c r="AC56" s="6"/>
      <c r="AD56" s="6"/>
      <c r="AE56" s="6"/>
      <c r="AF56" s="6"/>
      <c r="AG56" s="6"/>
      <c r="AH56" s="6"/>
      <c r="AI56" s="6"/>
      <c r="AJ56" s="6"/>
      <c r="AK56" s="6"/>
      <c r="AL56" s="6"/>
      <c r="AM56" s="6"/>
    </row>
    <row r="57" spans="1:39" s="4" customFormat="1" ht="122.25" customHeight="1" x14ac:dyDescent="0.35">
      <c r="A57" s="97"/>
      <c r="B57" s="97"/>
      <c r="C57" s="97"/>
      <c r="D57" s="304"/>
      <c r="E57" s="101"/>
      <c r="F57" s="95" t="s">
        <v>176</v>
      </c>
      <c r="G57" s="66" t="s">
        <v>55</v>
      </c>
      <c r="H57" s="95"/>
      <c r="I57" s="95"/>
      <c r="J57" s="95"/>
      <c r="K57" s="95"/>
      <c r="L57" s="95"/>
      <c r="M57" s="95"/>
      <c r="N57" s="95"/>
      <c r="O57" s="95"/>
      <c r="P57" s="103"/>
      <c r="Q57" s="189"/>
      <c r="R57" s="285"/>
      <c r="S57" s="285"/>
      <c r="T57" s="285"/>
      <c r="U57" s="285"/>
      <c r="V57" s="285"/>
      <c r="W57" s="285"/>
      <c r="X57" s="6"/>
      <c r="Y57" s="6"/>
      <c r="Z57" s="6"/>
      <c r="AA57" s="6"/>
      <c r="AB57" s="6"/>
      <c r="AC57" s="6"/>
      <c r="AD57" s="6"/>
      <c r="AE57" s="6"/>
      <c r="AF57" s="6"/>
      <c r="AG57" s="6"/>
      <c r="AH57" s="6"/>
      <c r="AI57" s="6"/>
      <c r="AJ57" s="6"/>
      <c r="AK57" s="6"/>
      <c r="AL57" s="6"/>
      <c r="AM57" s="6"/>
    </row>
    <row r="58" spans="1:39" s="4" customFormat="1" ht="122.25" customHeight="1" x14ac:dyDescent="0.35">
      <c r="A58" s="97"/>
      <c r="B58" s="97"/>
      <c r="C58" s="97"/>
      <c r="D58" s="304"/>
      <c r="E58" s="101"/>
      <c r="F58" s="95" t="s">
        <v>177</v>
      </c>
      <c r="G58" s="66" t="s">
        <v>55</v>
      </c>
      <c r="H58" s="95"/>
      <c r="I58" s="95"/>
      <c r="J58" s="95"/>
      <c r="K58" s="95"/>
      <c r="L58" s="95"/>
      <c r="M58" s="95"/>
      <c r="N58" s="95"/>
      <c r="O58" s="95"/>
      <c r="P58" s="103"/>
      <c r="Q58" s="189"/>
      <c r="R58" s="285"/>
      <c r="S58" s="285"/>
      <c r="T58" s="285"/>
      <c r="U58" s="285"/>
      <c r="V58" s="285"/>
      <c r="W58" s="285"/>
      <c r="X58" s="6"/>
      <c r="Y58" s="6"/>
      <c r="Z58" s="6"/>
      <c r="AA58" s="6"/>
      <c r="AB58" s="6"/>
      <c r="AC58" s="6"/>
      <c r="AD58" s="6"/>
      <c r="AE58" s="6"/>
      <c r="AF58" s="6"/>
      <c r="AG58" s="6"/>
      <c r="AH58" s="6"/>
      <c r="AI58" s="6"/>
      <c r="AJ58" s="6"/>
      <c r="AK58" s="6"/>
      <c r="AL58" s="6"/>
      <c r="AM58" s="6"/>
    </row>
    <row r="59" spans="1:39" s="4" customFormat="1" ht="122.25" customHeight="1" x14ac:dyDescent="0.35">
      <c r="A59" s="97"/>
      <c r="B59" s="97"/>
      <c r="C59" s="97"/>
      <c r="D59" s="304"/>
      <c r="E59" s="101"/>
      <c r="F59" s="95" t="s">
        <v>178</v>
      </c>
      <c r="G59" s="66" t="s">
        <v>55</v>
      </c>
      <c r="H59" s="95"/>
      <c r="I59" s="95"/>
      <c r="J59" s="95"/>
      <c r="K59" s="95"/>
      <c r="L59" s="95"/>
      <c r="M59" s="95"/>
      <c r="N59" s="95"/>
      <c r="O59" s="95"/>
      <c r="P59" s="103"/>
      <c r="Q59" s="189"/>
      <c r="R59" s="285"/>
      <c r="S59" s="285"/>
      <c r="T59" s="285"/>
      <c r="U59" s="285"/>
      <c r="V59" s="285"/>
      <c r="W59" s="285"/>
      <c r="X59" s="6"/>
      <c r="Y59" s="6"/>
      <c r="Z59" s="6"/>
      <c r="AA59" s="6"/>
      <c r="AB59" s="6"/>
      <c r="AC59" s="6"/>
      <c r="AD59" s="6"/>
      <c r="AE59" s="6"/>
      <c r="AF59" s="6"/>
      <c r="AG59" s="6"/>
      <c r="AH59" s="6"/>
      <c r="AI59" s="6"/>
      <c r="AJ59" s="6"/>
      <c r="AK59" s="6"/>
      <c r="AL59" s="6"/>
      <c r="AM59" s="6"/>
    </row>
    <row r="60" spans="1:39" s="4" customFormat="1" ht="122.25" customHeight="1" x14ac:dyDescent="0.35">
      <c r="A60" s="97"/>
      <c r="B60" s="97"/>
      <c r="C60" s="97"/>
      <c r="D60" s="304"/>
      <c r="E60" s="101"/>
      <c r="F60" s="95" t="s">
        <v>26</v>
      </c>
      <c r="G60" s="66" t="s">
        <v>55</v>
      </c>
      <c r="H60" s="95"/>
      <c r="I60" s="95"/>
      <c r="J60" s="95"/>
      <c r="K60" s="95"/>
      <c r="L60" s="95"/>
      <c r="M60" s="95"/>
      <c r="N60" s="95"/>
      <c r="O60" s="95"/>
      <c r="P60" s="103"/>
      <c r="Q60" s="189"/>
      <c r="R60" s="285"/>
      <c r="S60" s="285"/>
      <c r="T60" s="285"/>
      <c r="U60" s="285"/>
      <c r="V60" s="285"/>
      <c r="W60" s="285"/>
      <c r="X60" s="6"/>
      <c r="Y60" s="6"/>
      <c r="Z60" s="6"/>
      <c r="AA60" s="6"/>
      <c r="AB60" s="6"/>
      <c r="AC60" s="6"/>
      <c r="AD60" s="6"/>
      <c r="AE60" s="6"/>
      <c r="AF60" s="6"/>
      <c r="AG60" s="6"/>
      <c r="AH60" s="6"/>
      <c r="AI60" s="6"/>
      <c r="AJ60" s="6"/>
      <c r="AK60" s="6"/>
      <c r="AL60" s="6"/>
      <c r="AM60" s="6"/>
    </row>
    <row r="61" spans="1:39" s="37" customFormat="1" ht="229.5" customHeight="1" x14ac:dyDescent="0.2">
      <c r="A61" s="97"/>
      <c r="B61" s="97"/>
      <c r="C61" s="303" t="s">
        <v>99</v>
      </c>
      <c r="D61" s="304"/>
      <c r="E61" s="94"/>
      <c r="F61" s="188" t="s">
        <v>60</v>
      </c>
      <c r="G61" s="188" t="s">
        <v>52</v>
      </c>
      <c r="H61" s="188">
        <v>36.200000000000003</v>
      </c>
      <c r="I61" s="188">
        <v>10</v>
      </c>
      <c r="J61" s="188"/>
      <c r="K61" s="188">
        <v>10</v>
      </c>
      <c r="L61" s="188"/>
      <c r="M61" s="188">
        <v>10</v>
      </c>
      <c r="N61" s="188"/>
      <c r="O61" s="188">
        <v>10</v>
      </c>
      <c r="P61" s="188"/>
      <c r="Q61" s="107" t="s">
        <v>7</v>
      </c>
      <c r="R61" s="183">
        <f t="shared" ref="R61:R62" si="16">T61+U61+V61+W61</f>
        <v>970</v>
      </c>
      <c r="S61" s="183">
        <f>S62+S63</f>
        <v>60</v>
      </c>
      <c r="T61" s="183">
        <f>T62+T63</f>
        <v>220</v>
      </c>
      <c r="U61" s="183">
        <f t="shared" ref="U61:W61" si="17">U62+U63</f>
        <v>250</v>
      </c>
      <c r="V61" s="183">
        <f t="shared" si="17"/>
        <v>250</v>
      </c>
      <c r="W61" s="183">
        <f t="shared" si="17"/>
        <v>250</v>
      </c>
      <c r="X61" s="36"/>
      <c r="Y61" s="36"/>
      <c r="Z61" s="36"/>
      <c r="AA61" s="36"/>
      <c r="AB61" s="36"/>
      <c r="AC61" s="36"/>
      <c r="AD61" s="36"/>
      <c r="AE61" s="36"/>
      <c r="AF61" s="36"/>
      <c r="AG61" s="36"/>
      <c r="AH61" s="36"/>
      <c r="AI61" s="36"/>
      <c r="AJ61" s="36"/>
      <c r="AK61" s="36"/>
      <c r="AL61" s="36"/>
      <c r="AM61" s="36"/>
    </row>
    <row r="62" spans="1:39" s="37" customFormat="1" ht="135" customHeight="1" x14ac:dyDescent="0.2">
      <c r="A62" s="97"/>
      <c r="B62" s="97"/>
      <c r="C62" s="304"/>
      <c r="D62" s="304"/>
      <c r="E62" s="94"/>
      <c r="F62" s="189"/>
      <c r="G62" s="189"/>
      <c r="H62" s="189"/>
      <c r="I62" s="189"/>
      <c r="J62" s="189"/>
      <c r="K62" s="189"/>
      <c r="L62" s="189"/>
      <c r="M62" s="189"/>
      <c r="N62" s="189"/>
      <c r="O62" s="189"/>
      <c r="P62" s="189"/>
      <c r="Q62" s="85" t="s">
        <v>8</v>
      </c>
      <c r="R62" s="183">
        <f t="shared" si="16"/>
        <v>834.2</v>
      </c>
      <c r="S62" s="183">
        <v>51.6</v>
      </c>
      <c r="T62" s="183">
        <v>189.2</v>
      </c>
      <c r="U62" s="183">
        <v>215</v>
      </c>
      <c r="V62" s="183">
        <v>215</v>
      </c>
      <c r="W62" s="86">
        <v>215</v>
      </c>
      <c r="X62" s="36"/>
      <c r="Y62" s="36"/>
      <c r="Z62" s="36"/>
      <c r="AA62" s="36"/>
      <c r="AB62" s="36"/>
      <c r="AC62" s="36"/>
      <c r="AD62" s="36"/>
      <c r="AE62" s="36"/>
      <c r="AF62" s="36"/>
      <c r="AG62" s="36"/>
      <c r="AH62" s="36"/>
      <c r="AI62" s="36"/>
      <c r="AJ62" s="36"/>
      <c r="AK62" s="36"/>
      <c r="AL62" s="36"/>
      <c r="AM62" s="36"/>
    </row>
    <row r="63" spans="1:39" s="37" customFormat="1" ht="51.6" customHeight="1" x14ac:dyDescent="0.2">
      <c r="A63" s="97"/>
      <c r="B63" s="97"/>
      <c r="C63" s="304"/>
      <c r="D63" s="304"/>
      <c r="E63" s="94"/>
      <c r="F63" s="190"/>
      <c r="G63" s="190"/>
      <c r="H63" s="190"/>
      <c r="I63" s="190"/>
      <c r="J63" s="190"/>
      <c r="K63" s="190"/>
      <c r="L63" s="190"/>
      <c r="M63" s="190"/>
      <c r="N63" s="190"/>
      <c r="O63" s="190"/>
      <c r="P63" s="190"/>
      <c r="Q63" s="85" t="s">
        <v>9</v>
      </c>
      <c r="R63" s="183">
        <f>T63+U63+V63+W63</f>
        <v>135.80000000000001</v>
      </c>
      <c r="S63" s="183">
        <v>8.4</v>
      </c>
      <c r="T63" s="183">
        <v>30.8</v>
      </c>
      <c r="U63" s="183">
        <v>35</v>
      </c>
      <c r="V63" s="183">
        <v>35</v>
      </c>
      <c r="W63" s="183">
        <v>35</v>
      </c>
      <c r="X63" s="36"/>
      <c r="Y63" s="36"/>
      <c r="Z63" s="36"/>
      <c r="AA63" s="36"/>
      <c r="AB63" s="36"/>
      <c r="AC63" s="36"/>
      <c r="AD63" s="36"/>
      <c r="AE63" s="36"/>
      <c r="AF63" s="36"/>
      <c r="AG63" s="36"/>
      <c r="AH63" s="36"/>
      <c r="AI63" s="36"/>
      <c r="AJ63" s="36"/>
      <c r="AK63" s="36"/>
      <c r="AL63" s="36"/>
      <c r="AM63" s="36"/>
    </row>
    <row r="64" spans="1:39" s="4" customFormat="1" ht="340.5" customHeight="1" x14ac:dyDescent="0.2">
      <c r="A64" s="97"/>
      <c r="B64" s="97"/>
      <c r="C64" s="97"/>
      <c r="D64" s="304"/>
      <c r="E64" s="94"/>
      <c r="F64" s="66" t="s">
        <v>62</v>
      </c>
      <c r="G64" s="66" t="s">
        <v>61</v>
      </c>
      <c r="H64" s="66"/>
      <c r="I64" s="66"/>
      <c r="J64" s="66"/>
      <c r="K64" s="66"/>
      <c r="L64" s="66"/>
      <c r="M64" s="66"/>
      <c r="N64" s="66"/>
      <c r="O64" s="66"/>
      <c r="P64" s="66"/>
      <c r="Q64" s="109"/>
      <c r="R64" s="110"/>
      <c r="S64" s="110"/>
      <c r="T64" s="110"/>
      <c r="U64" s="110"/>
      <c r="V64" s="110"/>
      <c r="W64" s="110"/>
      <c r="X64" s="6"/>
      <c r="Y64" s="6"/>
      <c r="Z64" s="6"/>
      <c r="AA64" s="6"/>
      <c r="AB64" s="6"/>
      <c r="AC64" s="6"/>
      <c r="AD64" s="6"/>
      <c r="AE64" s="6"/>
      <c r="AF64" s="6"/>
      <c r="AG64" s="6"/>
      <c r="AH64" s="6"/>
      <c r="AI64" s="6"/>
      <c r="AJ64" s="6"/>
      <c r="AK64" s="6"/>
      <c r="AL64" s="6"/>
      <c r="AM64" s="6"/>
    </row>
    <row r="65" spans="1:39" s="4" customFormat="1" ht="278.25" customHeight="1" x14ac:dyDescent="0.3">
      <c r="A65" s="97"/>
      <c r="B65" s="97"/>
      <c r="C65" s="111"/>
      <c r="D65" s="304"/>
      <c r="E65" s="94"/>
      <c r="F65" s="66" t="s">
        <v>63</v>
      </c>
      <c r="G65" s="66" t="s">
        <v>64</v>
      </c>
      <c r="H65" s="66"/>
      <c r="I65" s="66"/>
      <c r="J65" s="66"/>
      <c r="K65" s="66"/>
      <c r="L65" s="66"/>
      <c r="M65" s="66"/>
      <c r="N65" s="66"/>
      <c r="O65" s="66"/>
      <c r="P65" s="66"/>
      <c r="Q65" s="109"/>
      <c r="R65" s="110"/>
      <c r="S65" s="110"/>
      <c r="T65" s="110"/>
      <c r="U65" s="110"/>
      <c r="V65" s="110"/>
      <c r="W65" s="110"/>
      <c r="X65" s="6"/>
      <c r="Y65" s="6"/>
      <c r="Z65" s="6"/>
      <c r="AA65" s="6"/>
      <c r="AB65" s="6"/>
      <c r="AC65" s="6"/>
      <c r="AD65" s="6"/>
      <c r="AE65" s="6"/>
      <c r="AF65" s="6"/>
      <c r="AG65" s="6"/>
      <c r="AH65" s="6"/>
      <c r="AI65" s="6"/>
      <c r="AJ65" s="6"/>
      <c r="AK65" s="6"/>
      <c r="AL65" s="6"/>
      <c r="AM65" s="6"/>
    </row>
    <row r="66" spans="1:39" s="4" customFormat="1" ht="369" customHeight="1" x14ac:dyDescent="0.3">
      <c r="A66" s="97"/>
      <c r="B66" s="97"/>
      <c r="C66" s="111"/>
      <c r="D66" s="304"/>
      <c r="E66" s="94"/>
      <c r="F66" s="66" t="s">
        <v>65</v>
      </c>
      <c r="G66" s="66" t="s">
        <v>66</v>
      </c>
      <c r="H66" s="66">
        <v>18.7</v>
      </c>
      <c r="I66" s="66">
        <v>20.5</v>
      </c>
      <c r="J66" s="66"/>
      <c r="K66" s="66">
        <v>20.9</v>
      </c>
      <c r="L66" s="66"/>
      <c r="M66" s="66">
        <v>21.2</v>
      </c>
      <c r="N66" s="66"/>
      <c r="O66" s="178">
        <v>21.3</v>
      </c>
      <c r="P66" s="66"/>
      <c r="Q66" s="109"/>
      <c r="R66" s="110"/>
      <c r="S66" s="110"/>
      <c r="T66" s="110"/>
      <c r="U66" s="110"/>
      <c r="V66" s="110"/>
      <c r="W66" s="110"/>
      <c r="X66" s="6"/>
      <c r="Y66" s="6"/>
      <c r="Z66" s="6"/>
      <c r="AA66" s="6"/>
      <c r="AB66" s="6"/>
      <c r="AC66" s="6"/>
      <c r="AD66" s="6"/>
      <c r="AE66" s="6"/>
      <c r="AF66" s="6"/>
      <c r="AG66" s="6"/>
      <c r="AH66" s="6"/>
      <c r="AI66" s="6"/>
      <c r="AJ66" s="6"/>
      <c r="AK66" s="6"/>
      <c r="AL66" s="6"/>
      <c r="AM66" s="6"/>
    </row>
    <row r="67" spans="1:39" s="4" customFormat="1" ht="128.25" customHeight="1" x14ac:dyDescent="0.3">
      <c r="A67" s="97"/>
      <c r="B67" s="97"/>
      <c r="C67" s="111"/>
      <c r="D67" s="304"/>
      <c r="E67" s="94"/>
      <c r="F67" s="66" t="s">
        <v>68</v>
      </c>
      <c r="G67" s="66" t="s">
        <v>52</v>
      </c>
      <c r="H67" s="66">
        <v>97.1</v>
      </c>
      <c r="I67" s="66">
        <v>98</v>
      </c>
      <c r="J67" s="66"/>
      <c r="K67" s="66">
        <v>98</v>
      </c>
      <c r="L67" s="66"/>
      <c r="M67" s="66">
        <v>99</v>
      </c>
      <c r="N67" s="66"/>
      <c r="O67" s="66">
        <v>99</v>
      </c>
      <c r="P67" s="66"/>
      <c r="Q67" s="85" t="s">
        <v>7</v>
      </c>
      <c r="R67" s="112"/>
      <c r="S67" s="112"/>
      <c r="T67" s="112">
        <f>T68</f>
        <v>0</v>
      </c>
      <c r="U67" s="112">
        <f t="shared" ref="U67:V67" si="18">U68</f>
        <v>0</v>
      </c>
      <c r="V67" s="112">
        <f t="shared" si="18"/>
        <v>0</v>
      </c>
      <c r="W67" s="113"/>
      <c r="X67" s="6"/>
      <c r="Y67" s="6"/>
      <c r="Z67" s="6"/>
      <c r="AA67" s="6"/>
      <c r="AB67" s="6"/>
      <c r="AC67" s="6"/>
      <c r="AD67" s="6"/>
      <c r="AE67" s="6"/>
      <c r="AF67" s="6"/>
      <c r="AG67" s="6"/>
      <c r="AH67" s="6"/>
      <c r="AI67" s="6"/>
      <c r="AJ67" s="6"/>
      <c r="AK67" s="6"/>
      <c r="AL67" s="6"/>
      <c r="AM67" s="6"/>
    </row>
    <row r="68" spans="1:39" s="4" customFormat="1" ht="143.25" customHeight="1" x14ac:dyDescent="0.3">
      <c r="A68" s="97"/>
      <c r="B68" s="97"/>
      <c r="C68" s="111"/>
      <c r="D68" s="304"/>
      <c r="E68" s="95"/>
      <c r="F68" s="66" t="s">
        <v>69</v>
      </c>
      <c r="G68" s="66" t="s">
        <v>70</v>
      </c>
      <c r="H68" s="66"/>
      <c r="I68" s="66"/>
      <c r="J68" s="66"/>
      <c r="K68" s="66"/>
      <c r="L68" s="66"/>
      <c r="M68" s="66"/>
      <c r="N68" s="66"/>
      <c r="O68" s="66"/>
      <c r="P68" s="66"/>
      <c r="Q68" s="85" t="s">
        <v>8</v>
      </c>
      <c r="R68" s="112"/>
      <c r="S68" s="112"/>
      <c r="T68" s="112"/>
      <c r="U68" s="112"/>
      <c r="V68" s="112"/>
      <c r="W68" s="113"/>
      <c r="X68" s="6"/>
      <c r="Y68" s="6"/>
      <c r="Z68" s="6"/>
      <c r="AA68" s="6"/>
      <c r="AB68" s="6"/>
      <c r="AC68" s="6"/>
      <c r="AD68" s="6"/>
      <c r="AE68" s="6"/>
      <c r="AF68" s="6"/>
      <c r="AG68" s="6"/>
      <c r="AH68" s="6"/>
      <c r="AI68" s="6"/>
      <c r="AJ68" s="6"/>
      <c r="AK68" s="6"/>
      <c r="AL68" s="6"/>
      <c r="AM68" s="6"/>
    </row>
    <row r="69" spans="1:39" s="13" customFormat="1" ht="138" customHeight="1" x14ac:dyDescent="0.3">
      <c r="A69" s="114"/>
      <c r="B69" s="115"/>
      <c r="C69" s="116"/>
      <c r="D69" s="304"/>
      <c r="E69" s="98" t="s">
        <v>119</v>
      </c>
      <c r="F69" s="188" t="s">
        <v>19</v>
      </c>
      <c r="G69" s="188" t="s">
        <v>18</v>
      </c>
      <c r="H69" s="92"/>
      <c r="I69" s="92"/>
      <c r="J69" s="92"/>
      <c r="K69" s="188"/>
      <c r="L69" s="92"/>
      <c r="M69" s="188"/>
      <c r="N69" s="92"/>
      <c r="O69" s="188"/>
      <c r="P69" s="117"/>
      <c r="Q69" s="109"/>
      <c r="R69" s="110"/>
      <c r="S69" s="110"/>
      <c r="T69" s="110"/>
      <c r="U69" s="110"/>
      <c r="V69" s="110"/>
      <c r="W69" s="110"/>
      <c r="X69" s="5"/>
      <c r="Y69" s="5"/>
      <c r="Z69" s="5"/>
      <c r="AA69" s="5"/>
      <c r="AB69" s="5"/>
      <c r="AC69" s="5"/>
      <c r="AD69" s="12"/>
      <c r="AE69" s="12"/>
      <c r="AF69" s="12"/>
      <c r="AG69" s="12"/>
      <c r="AH69" s="12"/>
      <c r="AI69" s="12"/>
      <c r="AJ69" s="12"/>
      <c r="AK69" s="12"/>
      <c r="AL69" s="12"/>
      <c r="AM69" s="12"/>
    </row>
    <row r="70" spans="1:39" s="13" customFormat="1" ht="57" customHeight="1" x14ac:dyDescent="0.3">
      <c r="A70" s="114"/>
      <c r="B70" s="115"/>
      <c r="C70" s="116"/>
      <c r="D70" s="304"/>
      <c r="E70" s="118"/>
      <c r="F70" s="190"/>
      <c r="G70" s="190"/>
      <c r="H70" s="95"/>
      <c r="I70" s="95"/>
      <c r="J70" s="95"/>
      <c r="K70" s="190"/>
      <c r="L70" s="95"/>
      <c r="M70" s="190"/>
      <c r="N70" s="95"/>
      <c r="O70" s="190"/>
      <c r="P70" s="119"/>
      <c r="Q70" s="109"/>
      <c r="R70" s="110"/>
      <c r="S70" s="110"/>
      <c r="T70" s="110"/>
      <c r="U70" s="110"/>
      <c r="V70" s="110"/>
      <c r="W70" s="110"/>
      <c r="X70" s="5"/>
      <c r="Y70" s="5"/>
      <c r="Z70" s="5"/>
      <c r="AA70" s="5"/>
      <c r="AB70" s="5"/>
      <c r="AC70" s="5"/>
      <c r="AD70" s="12"/>
      <c r="AE70" s="12"/>
      <c r="AF70" s="12"/>
      <c r="AG70" s="12"/>
      <c r="AH70" s="12"/>
      <c r="AI70" s="12"/>
      <c r="AJ70" s="12"/>
      <c r="AK70" s="12"/>
      <c r="AL70" s="12"/>
      <c r="AM70" s="12"/>
    </row>
    <row r="71" spans="1:39" ht="130.5" customHeight="1" x14ac:dyDescent="0.3">
      <c r="A71" s="114"/>
      <c r="B71" s="115"/>
      <c r="C71" s="120"/>
      <c r="D71" s="304"/>
      <c r="E71" s="121"/>
      <c r="F71" s="204" t="s">
        <v>172</v>
      </c>
      <c r="G71" s="188" t="s">
        <v>18</v>
      </c>
      <c r="H71" s="188"/>
      <c r="I71" s="188"/>
      <c r="J71" s="188"/>
      <c r="K71" s="188"/>
      <c r="L71" s="188"/>
      <c r="M71" s="188"/>
      <c r="N71" s="188"/>
      <c r="O71" s="188"/>
      <c r="P71" s="188"/>
      <c r="Q71" s="109"/>
      <c r="R71" s="110"/>
      <c r="S71" s="110"/>
      <c r="T71" s="110"/>
      <c r="U71" s="110"/>
      <c r="V71" s="110"/>
      <c r="W71" s="110"/>
    </row>
    <row r="72" spans="1:39" ht="76.5" customHeight="1" x14ac:dyDescent="0.3">
      <c r="A72" s="114"/>
      <c r="B72" s="115"/>
      <c r="C72" s="116"/>
      <c r="D72" s="304"/>
      <c r="E72" s="118"/>
      <c r="F72" s="206"/>
      <c r="G72" s="190"/>
      <c r="H72" s="190"/>
      <c r="I72" s="190"/>
      <c r="J72" s="190"/>
      <c r="K72" s="190"/>
      <c r="L72" s="190"/>
      <c r="M72" s="190"/>
      <c r="N72" s="190"/>
      <c r="O72" s="190"/>
      <c r="P72" s="190"/>
      <c r="Q72" s="109"/>
      <c r="R72" s="110"/>
      <c r="S72" s="110"/>
      <c r="T72" s="110"/>
      <c r="U72" s="110"/>
      <c r="V72" s="110"/>
      <c r="W72" s="110"/>
    </row>
    <row r="73" spans="1:39" s="13" customFormat="1" ht="118.5" customHeight="1" x14ac:dyDescent="0.3">
      <c r="A73" s="97"/>
      <c r="B73" s="97"/>
      <c r="C73" s="116"/>
      <c r="D73" s="304"/>
      <c r="E73" s="94"/>
      <c r="F73" s="122" t="s">
        <v>21</v>
      </c>
      <c r="G73" s="66" t="s">
        <v>22</v>
      </c>
      <c r="H73" s="123">
        <v>0.49</v>
      </c>
      <c r="I73" s="66">
        <v>0.51100000000000001</v>
      </c>
      <c r="J73" s="66"/>
      <c r="K73" s="66">
        <v>0.56100000000000005</v>
      </c>
      <c r="L73" s="66"/>
      <c r="M73" s="66">
        <v>0.61099999999999999</v>
      </c>
      <c r="N73" s="66"/>
      <c r="O73" s="66">
        <v>0.66100000000000003</v>
      </c>
      <c r="P73" s="100"/>
      <c r="Q73" s="109"/>
      <c r="R73" s="110"/>
      <c r="S73" s="110"/>
      <c r="T73" s="110"/>
      <c r="U73" s="110"/>
      <c r="V73" s="110"/>
      <c r="W73" s="110"/>
      <c r="X73" s="5"/>
      <c r="Y73" s="5"/>
      <c r="Z73" s="5"/>
      <c r="AA73" s="5"/>
      <c r="AB73" s="5"/>
      <c r="AC73" s="5"/>
      <c r="AD73" s="12"/>
      <c r="AE73" s="12"/>
      <c r="AF73" s="12"/>
      <c r="AG73" s="12"/>
      <c r="AH73" s="12"/>
      <c r="AI73" s="12"/>
      <c r="AJ73" s="12"/>
      <c r="AK73" s="12"/>
      <c r="AL73" s="12"/>
      <c r="AM73" s="12"/>
    </row>
    <row r="74" spans="1:39" s="13" customFormat="1" ht="201" customHeight="1" x14ac:dyDescent="0.3">
      <c r="A74" s="97"/>
      <c r="B74" s="97"/>
      <c r="C74" s="116"/>
      <c r="D74" s="304"/>
      <c r="E74" s="94"/>
      <c r="F74" s="122" t="s">
        <v>165</v>
      </c>
      <c r="G74" s="66" t="s">
        <v>22</v>
      </c>
      <c r="H74" s="66">
        <v>0.27900000000000003</v>
      </c>
      <c r="I74" s="123">
        <v>0.3</v>
      </c>
      <c r="J74" s="66"/>
      <c r="K74" s="123">
        <v>0.35</v>
      </c>
      <c r="L74" s="66"/>
      <c r="M74" s="123">
        <v>0.4</v>
      </c>
      <c r="N74" s="66"/>
      <c r="O74" s="123">
        <v>0.45</v>
      </c>
      <c r="P74" s="100"/>
      <c r="Q74" s="109"/>
      <c r="R74" s="110"/>
      <c r="S74" s="110"/>
      <c r="T74" s="110"/>
      <c r="U74" s="110"/>
      <c r="V74" s="110"/>
      <c r="W74" s="110"/>
      <c r="X74" s="5"/>
      <c r="Y74" s="5"/>
      <c r="Z74" s="5"/>
      <c r="AA74" s="5"/>
      <c r="AB74" s="5"/>
      <c r="AC74" s="5"/>
      <c r="AD74" s="12"/>
      <c r="AE74" s="12"/>
      <c r="AF74" s="12"/>
      <c r="AG74" s="12"/>
      <c r="AH74" s="12"/>
      <c r="AI74" s="12"/>
      <c r="AJ74" s="12"/>
      <c r="AK74" s="12"/>
      <c r="AL74" s="12"/>
      <c r="AM74" s="12"/>
    </row>
    <row r="75" spans="1:39" s="13" customFormat="1" ht="111.75" customHeight="1" x14ac:dyDescent="0.3">
      <c r="A75" s="97"/>
      <c r="B75" s="97"/>
      <c r="C75" s="116"/>
      <c r="D75" s="304"/>
      <c r="E75" s="94"/>
      <c r="F75" s="122" t="s">
        <v>23</v>
      </c>
      <c r="G75" s="66" t="s">
        <v>22</v>
      </c>
      <c r="H75" s="66">
        <v>1.621</v>
      </c>
      <c r="I75" s="66">
        <v>1.734</v>
      </c>
      <c r="J75" s="66"/>
      <c r="K75" s="66">
        <v>1.8839999999999999</v>
      </c>
      <c r="L75" s="66"/>
      <c r="M75" s="66">
        <v>2.024</v>
      </c>
      <c r="N75" s="66"/>
      <c r="O75" s="66">
        <v>2.0339999999999998</v>
      </c>
      <c r="P75" s="100"/>
      <c r="Q75" s="109"/>
      <c r="R75" s="110"/>
      <c r="S75" s="110"/>
      <c r="T75" s="110"/>
      <c r="U75" s="110"/>
      <c r="V75" s="110"/>
      <c r="W75" s="110"/>
      <c r="X75" s="5"/>
      <c r="Y75" s="5"/>
      <c r="Z75" s="5"/>
      <c r="AA75" s="5"/>
      <c r="AB75" s="5"/>
      <c r="AC75" s="5"/>
      <c r="AD75" s="12"/>
      <c r="AE75" s="12"/>
      <c r="AF75" s="12"/>
      <c r="AG75" s="12"/>
      <c r="AH75" s="12"/>
      <c r="AI75" s="12"/>
      <c r="AJ75" s="12"/>
      <c r="AK75" s="12"/>
      <c r="AL75" s="12"/>
      <c r="AM75" s="12"/>
    </row>
    <row r="76" spans="1:39" s="13" customFormat="1" ht="202.5" customHeight="1" x14ac:dyDescent="0.3">
      <c r="A76" s="97"/>
      <c r="B76" s="97"/>
      <c r="C76" s="111"/>
      <c r="D76" s="304"/>
      <c r="E76" s="94"/>
      <c r="F76" s="122" t="s">
        <v>67</v>
      </c>
      <c r="G76" s="66" t="s">
        <v>22</v>
      </c>
      <c r="H76" s="66">
        <v>1.2869999999999999</v>
      </c>
      <c r="I76" s="123">
        <v>1.4</v>
      </c>
      <c r="J76" s="66"/>
      <c r="K76" s="123">
        <v>1.55</v>
      </c>
      <c r="L76" s="66"/>
      <c r="M76" s="123">
        <v>1.69</v>
      </c>
      <c r="N76" s="66"/>
      <c r="O76" s="123">
        <v>1.7</v>
      </c>
      <c r="P76" s="100"/>
      <c r="Q76" s="109"/>
      <c r="R76" s="110"/>
      <c r="S76" s="110"/>
      <c r="T76" s="110"/>
      <c r="U76" s="110"/>
      <c r="V76" s="110"/>
      <c r="W76" s="110"/>
      <c r="X76" s="5"/>
      <c r="Y76" s="5"/>
      <c r="Z76" s="5"/>
      <c r="AA76" s="5"/>
      <c r="AB76" s="5"/>
      <c r="AC76" s="5"/>
      <c r="AD76" s="12"/>
      <c r="AE76" s="12"/>
      <c r="AF76" s="12"/>
      <c r="AG76" s="12"/>
      <c r="AH76" s="12"/>
      <c r="AI76" s="12"/>
      <c r="AJ76" s="12"/>
      <c r="AK76" s="12"/>
      <c r="AL76" s="12"/>
      <c r="AM76" s="12"/>
    </row>
    <row r="77" spans="1:39" s="13" customFormat="1" ht="339.75" customHeight="1" x14ac:dyDescent="0.3">
      <c r="A77" s="97"/>
      <c r="B77" s="97"/>
      <c r="C77" s="97"/>
      <c r="D77" s="304"/>
      <c r="E77" s="94"/>
      <c r="F77" s="124" t="s">
        <v>188</v>
      </c>
      <c r="G77" s="95" t="s">
        <v>25</v>
      </c>
      <c r="H77" s="95">
        <v>0</v>
      </c>
      <c r="I77" s="95">
        <v>0</v>
      </c>
      <c r="J77" s="95"/>
      <c r="K77" s="95">
        <v>0</v>
      </c>
      <c r="L77" s="95"/>
      <c r="M77" s="95">
        <v>0</v>
      </c>
      <c r="N77" s="95"/>
      <c r="O77" s="95">
        <v>0</v>
      </c>
      <c r="P77" s="103"/>
      <c r="Q77" s="109"/>
      <c r="R77" s="110"/>
      <c r="S77" s="110"/>
      <c r="T77" s="110"/>
      <c r="U77" s="110"/>
      <c r="V77" s="110"/>
      <c r="W77" s="110"/>
      <c r="X77" s="5"/>
      <c r="Y77" s="5"/>
      <c r="Z77" s="5"/>
      <c r="AA77" s="5"/>
      <c r="AB77" s="5"/>
      <c r="AC77" s="5"/>
      <c r="AD77" s="12"/>
      <c r="AE77" s="12"/>
      <c r="AF77" s="12"/>
      <c r="AG77" s="12"/>
      <c r="AH77" s="12"/>
      <c r="AI77" s="12"/>
      <c r="AJ77" s="12"/>
      <c r="AK77" s="12"/>
      <c r="AL77" s="12"/>
      <c r="AM77" s="12"/>
    </row>
    <row r="78" spans="1:39" s="13" customFormat="1" ht="67.5" customHeight="1" x14ac:dyDescent="0.3">
      <c r="A78" s="97"/>
      <c r="B78" s="97"/>
      <c r="C78" s="97"/>
      <c r="D78" s="304"/>
      <c r="E78" s="94"/>
      <c r="F78" s="66" t="s">
        <v>26</v>
      </c>
      <c r="G78" s="66" t="s">
        <v>20</v>
      </c>
      <c r="H78" s="66">
        <v>0</v>
      </c>
      <c r="I78" s="66">
        <v>0</v>
      </c>
      <c r="J78" s="66"/>
      <c r="K78" s="66">
        <v>0</v>
      </c>
      <c r="L78" s="66"/>
      <c r="M78" s="66">
        <v>0</v>
      </c>
      <c r="N78" s="66"/>
      <c r="O78" s="66">
        <v>0</v>
      </c>
      <c r="P78" s="100"/>
      <c r="Q78" s="109"/>
      <c r="R78" s="110"/>
      <c r="S78" s="110"/>
      <c r="T78" s="110"/>
      <c r="U78" s="110"/>
      <c r="V78" s="110"/>
      <c r="W78" s="110"/>
      <c r="X78" s="5"/>
      <c r="Y78" s="5"/>
      <c r="Z78" s="5"/>
      <c r="AA78" s="5"/>
      <c r="AB78" s="5"/>
      <c r="AC78" s="5"/>
      <c r="AD78" s="12"/>
      <c r="AE78" s="12"/>
      <c r="AF78" s="12"/>
      <c r="AG78" s="12"/>
      <c r="AH78" s="12"/>
      <c r="AI78" s="12"/>
      <c r="AJ78" s="12"/>
      <c r="AK78" s="12"/>
      <c r="AL78" s="12"/>
      <c r="AM78" s="12"/>
    </row>
    <row r="79" spans="1:39" s="13" customFormat="1" ht="45" customHeight="1" x14ac:dyDescent="0.3">
      <c r="A79" s="97"/>
      <c r="B79" s="97"/>
      <c r="C79" s="97"/>
      <c r="D79" s="304"/>
      <c r="E79" s="94"/>
      <c r="F79" s="66" t="s">
        <v>27</v>
      </c>
      <c r="G79" s="66" t="s">
        <v>22</v>
      </c>
      <c r="H79" s="66">
        <v>0</v>
      </c>
      <c r="I79" s="66">
        <v>0</v>
      </c>
      <c r="J79" s="66"/>
      <c r="K79" s="66">
        <v>0</v>
      </c>
      <c r="L79" s="66"/>
      <c r="M79" s="66">
        <v>0</v>
      </c>
      <c r="N79" s="66"/>
      <c r="O79" s="66">
        <v>0</v>
      </c>
      <c r="P79" s="100"/>
      <c r="Q79" s="109"/>
      <c r="R79" s="110"/>
      <c r="S79" s="110"/>
      <c r="T79" s="110"/>
      <c r="U79" s="110"/>
      <c r="V79" s="110"/>
      <c r="W79" s="110"/>
      <c r="X79" s="5"/>
      <c r="Y79" s="5"/>
      <c r="Z79" s="5"/>
      <c r="AA79" s="5"/>
      <c r="AB79" s="5"/>
      <c r="AC79" s="5"/>
      <c r="AD79" s="12"/>
      <c r="AE79" s="12"/>
      <c r="AF79" s="12"/>
      <c r="AG79" s="12"/>
      <c r="AH79" s="12"/>
      <c r="AI79" s="12"/>
      <c r="AJ79" s="12"/>
      <c r="AK79" s="12"/>
      <c r="AL79" s="12"/>
      <c r="AM79" s="12"/>
    </row>
    <row r="80" spans="1:39" s="11" customFormat="1" ht="130.5" customHeight="1" x14ac:dyDescent="0.3">
      <c r="A80" s="97"/>
      <c r="B80" s="97"/>
      <c r="C80" s="97"/>
      <c r="D80" s="304"/>
      <c r="E80" s="94"/>
      <c r="F80" s="66" t="s">
        <v>28</v>
      </c>
      <c r="G80" s="66" t="s">
        <v>161</v>
      </c>
      <c r="H80" s="66">
        <v>0</v>
      </c>
      <c r="I80" s="66">
        <v>0</v>
      </c>
      <c r="J80" s="66"/>
      <c r="K80" s="66">
        <v>0</v>
      </c>
      <c r="L80" s="66"/>
      <c r="M80" s="66">
        <v>0</v>
      </c>
      <c r="N80" s="66"/>
      <c r="O80" s="66">
        <v>0</v>
      </c>
      <c r="P80" s="100"/>
      <c r="Q80" s="125"/>
      <c r="R80" s="126"/>
      <c r="S80" s="126"/>
      <c r="T80" s="126"/>
      <c r="U80" s="126"/>
      <c r="V80" s="126"/>
      <c r="W80" s="126"/>
      <c r="X80" s="32"/>
      <c r="Y80" s="32"/>
      <c r="Z80" s="32"/>
      <c r="AA80" s="32"/>
      <c r="AB80" s="32"/>
      <c r="AC80" s="32"/>
      <c r="AD80" s="33"/>
      <c r="AE80" s="33"/>
      <c r="AF80" s="33"/>
      <c r="AG80" s="33"/>
      <c r="AH80" s="33"/>
      <c r="AI80" s="33"/>
      <c r="AJ80" s="33"/>
      <c r="AK80" s="33"/>
      <c r="AL80" s="33"/>
      <c r="AM80" s="33"/>
    </row>
    <row r="81" spans="1:39" s="4" customFormat="1" ht="33.75" customHeight="1" x14ac:dyDescent="0.2">
      <c r="A81" s="97"/>
      <c r="B81" s="97"/>
      <c r="C81" s="188" t="s">
        <v>124</v>
      </c>
      <c r="D81" s="304"/>
      <c r="E81" s="92" t="s">
        <v>119</v>
      </c>
      <c r="F81" s="188"/>
      <c r="G81" s="188"/>
      <c r="H81" s="188"/>
      <c r="I81" s="188"/>
      <c r="J81" s="188"/>
      <c r="K81" s="188"/>
      <c r="L81" s="188"/>
      <c r="M81" s="188"/>
      <c r="N81" s="188"/>
      <c r="O81" s="188"/>
      <c r="P81" s="188"/>
      <c r="Q81" s="85" t="s">
        <v>7</v>
      </c>
      <c r="R81" s="86">
        <f t="shared" ref="R81:R82" si="19">T81+U81+V81+W81</f>
        <v>1585</v>
      </c>
      <c r="S81" s="86">
        <f>S82+S83</f>
        <v>243</v>
      </c>
      <c r="T81" s="86">
        <f t="shared" ref="T81:W81" si="20">T82+T83</f>
        <v>389.99999999999994</v>
      </c>
      <c r="U81" s="86">
        <f t="shared" si="20"/>
        <v>395</v>
      </c>
      <c r="V81" s="86">
        <f t="shared" si="20"/>
        <v>399.99999999999994</v>
      </c>
      <c r="W81" s="86">
        <f t="shared" si="20"/>
        <v>399.99999999999994</v>
      </c>
      <c r="X81" s="6"/>
      <c r="Y81" s="6"/>
      <c r="Z81" s="6"/>
      <c r="AA81" s="6"/>
      <c r="AB81" s="6"/>
      <c r="AC81" s="6"/>
      <c r="AD81" s="6"/>
      <c r="AE81" s="6"/>
      <c r="AF81" s="6"/>
      <c r="AG81" s="6"/>
      <c r="AH81" s="6"/>
      <c r="AI81" s="6"/>
      <c r="AJ81" s="6"/>
      <c r="AK81" s="6"/>
      <c r="AL81" s="6"/>
      <c r="AM81" s="6"/>
    </row>
    <row r="82" spans="1:39" s="4" customFormat="1" ht="33.75" customHeight="1" x14ac:dyDescent="0.2">
      <c r="A82" s="97"/>
      <c r="B82" s="97"/>
      <c r="C82" s="189"/>
      <c r="D82" s="304"/>
      <c r="E82" s="94"/>
      <c r="F82" s="189"/>
      <c r="G82" s="189"/>
      <c r="H82" s="189"/>
      <c r="I82" s="189"/>
      <c r="J82" s="189"/>
      <c r="K82" s="189"/>
      <c r="L82" s="189"/>
      <c r="M82" s="189"/>
      <c r="N82" s="189"/>
      <c r="O82" s="189"/>
      <c r="P82" s="189"/>
      <c r="Q82" s="85" t="s">
        <v>8</v>
      </c>
      <c r="R82" s="86">
        <f t="shared" si="19"/>
        <v>1435.8999999999996</v>
      </c>
      <c r="S82" s="86">
        <f>S88+S94+S97</f>
        <v>209</v>
      </c>
      <c r="T82" s="86">
        <f t="shared" ref="T82:W82" si="21">T88+T94+T97</f>
        <v>353.59999999999997</v>
      </c>
      <c r="U82" s="86">
        <f t="shared" si="21"/>
        <v>357.9</v>
      </c>
      <c r="V82" s="86">
        <f t="shared" si="21"/>
        <v>362.19999999999993</v>
      </c>
      <c r="W82" s="86">
        <f t="shared" si="21"/>
        <v>362.19999999999993</v>
      </c>
      <c r="X82" s="6"/>
      <c r="Y82" s="6"/>
      <c r="Z82" s="6"/>
      <c r="AA82" s="6"/>
      <c r="AB82" s="6"/>
      <c r="AC82" s="6"/>
      <c r="AD82" s="6"/>
      <c r="AE82" s="6"/>
      <c r="AF82" s="6"/>
      <c r="AG82" s="6"/>
      <c r="AH82" s="6"/>
      <c r="AI82" s="6"/>
      <c r="AJ82" s="6"/>
      <c r="AK82" s="6"/>
      <c r="AL82" s="6"/>
      <c r="AM82" s="6"/>
    </row>
    <row r="83" spans="1:39" s="4" customFormat="1" ht="120" customHeight="1" x14ac:dyDescent="0.2">
      <c r="A83" s="97"/>
      <c r="B83" s="97"/>
      <c r="C83" s="190"/>
      <c r="D83" s="304"/>
      <c r="E83" s="94"/>
      <c r="F83" s="190"/>
      <c r="G83" s="190"/>
      <c r="H83" s="190"/>
      <c r="I83" s="190"/>
      <c r="J83" s="190"/>
      <c r="K83" s="190"/>
      <c r="L83" s="190"/>
      <c r="M83" s="190"/>
      <c r="N83" s="190"/>
      <c r="O83" s="190"/>
      <c r="P83" s="190"/>
      <c r="Q83" s="85" t="s">
        <v>9</v>
      </c>
      <c r="R83" s="86">
        <f>T83+U83+V83+W83</f>
        <v>149.10000000000002</v>
      </c>
      <c r="S83" s="86">
        <f>S89+S95+S98</f>
        <v>34</v>
      </c>
      <c r="T83" s="86">
        <f t="shared" ref="T83:W83" si="22">T89+T95+T98</f>
        <v>36.4</v>
      </c>
      <c r="U83" s="86">
        <f t="shared" si="22"/>
        <v>37.1</v>
      </c>
      <c r="V83" s="86">
        <f t="shared" si="22"/>
        <v>37.800000000000004</v>
      </c>
      <c r="W83" s="86">
        <f t="shared" si="22"/>
        <v>37.800000000000004</v>
      </c>
      <c r="X83" s="6"/>
      <c r="Y83" s="6"/>
      <c r="Z83" s="6"/>
      <c r="AA83" s="6"/>
      <c r="AB83" s="6"/>
      <c r="AC83" s="6"/>
      <c r="AD83" s="6"/>
      <c r="AE83" s="6"/>
      <c r="AF83" s="6"/>
      <c r="AG83" s="6"/>
      <c r="AH83" s="6"/>
      <c r="AI83" s="6"/>
      <c r="AJ83" s="6"/>
      <c r="AK83" s="6"/>
      <c r="AL83" s="6"/>
      <c r="AM83" s="6"/>
    </row>
    <row r="84" spans="1:39" s="4" customFormat="1" ht="57.75" customHeight="1" x14ac:dyDescent="0.2">
      <c r="A84" s="97"/>
      <c r="B84" s="97"/>
      <c r="C84" s="188" t="s">
        <v>100</v>
      </c>
      <c r="D84" s="304"/>
      <c r="E84" s="94"/>
      <c r="F84" s="188" t="s">
        <v>45</v>
      </c>
      <c r="G84" s="188" t="s">
        <v>24</v>
      </c>
      <c r="H84" s="188">
        <v>0</v>
      </c>
      <c r="I84" s="188">
        <v>0</v>
      </c>
      <c r="J84" s="188"/>
      <c r="K84" s="188">
        <v>0</v>
      </c>
      <c r="L84" s="188"/>
      <c r="M84" s="188">
        <v>0</v>
      </c>
      <c r="N84" s="188"/>
      <c r="O84" s="188">
        <v>0</v>
      </c>
      <c r="P84" s="188"/>
      <c r="Q84" s="85" t="s">
        <v>7</v>
      </c>
      <c r="R84" s="90">
        <f t="shared" ref="R84:R92" si="23">SUM(T84:W84)</f>
        <v>0</v>
      </c>
      <c r="S84" s="90"/>
      <c r="T84" s="90"/>
      <c r="U84" s="90"/>
      <c r="V84" s="90"/>
      <c r="W84" s="90"/>
      <c r="X84" s="6"/>
      <c r="Y84" s="6"/>
      <c r="Z84" s="6"/>
      <c r="AA84" s="6"/>
      <c r="AB84" s="6"/>
      <c r="AC84" s="6"/>
      <c r="AD84" s="6"/>
      <c r="AE84" s="6"/>
      <c r="AF84" s="6"/>
      <c r="AG84" s="6"/>
      <c r="AH84" s="6"/>
      <c r="AI84" s="6"/>
      <c r="AJ84" s="6"/>
      <c r="AK84" s="6"/>
      <c r="AL84" s="6"/>
      <c r="AM84" s="6"/>
    </row>
    <row r="85" spans="1:39" s="4" customFormat="1" ht="43.5" customHeight="1" x14ac:dyDescent="0.2">
      <c r="A85" s="97"/>
      <c r="B85" s="97"/>
      <c r="C85" s="189"/>
      <c r="D85" s="304"/>
      <c r="E85" s="94"/>
      <c r="F85" s="189"/>
      <c r="G85" s="189"/>
      <c r="H85" s="189"/>
      <c r="I85" s="189"/>
      <c r="J85" s="189"/>
      <c r="K85" s="189"/>
      <c r="L85" s="189"/>
      <c r="M85" s="189"/>
      <c r="N85" s="189"/>
      <c r="O85" s="189"/>
      <c r="P85" s="189"/>
      <c r="Q85" s="85" t="s">
        <v>8</v>
      </c>
      <c r="R85" s="90">
        <f t="shared" si="23"/>
        <v>0</v>
      </c>
      <c r="S85" s="90"/>
      <c r="T85" s="90"/>
      <c r="U85" s="90"/>
      <c r="V85" s="90"/>
      <c r="W85" s="90"/>
      <c r="X85" s="6"/>
      <c r="Y85" s="6"/>
      <c r="Z85" s="6"/>
      <c r="AA85" s="6"/>
      <c r="AB85" s="6"/>
      <c r="AC85" s="6"/>
      <c r="AD85" s="6"/>
      <c r="AE85" s="6"/>
      <c r="AF85" s="6"/>
      <c r="AG85" s="6"/>
      <c r="AH85" s="6"/>
      <c r="AI85" s="6"/>
      <c r="AJ85" s="6"/>
      <c r="AK85" s="6"/>
      <c r="AL85" s="6"/>
      <c r="AM85" s="6"/>
    </row>
    <row r="86" spans="1:39" s="4" customFormat="1" ht="58.5" customHeight="1" x14ac:dyDescent="0.2">
      <c r="A86" s="97"/>
      <c r="B86" s="97"/>
      <c r="C86" s="190"/>
      <c r="D86" s="304"/>
      <c r="E86" s="94"/>
      <c r="F86" s="190"/>
      <c r="G86" s="190"/>
      <c r="H86" s="190"/>
      <c r="I86" s="190"/>
      <c r="J86" s="190"/>
      <c r="K86" s="190"/>
      <c r="L86" s="190"/>
      <c r="M86" s="190"/>
      <c r="N86" s="190"/>
      <c r="O86" s="190"/>
      <c r="P86" s="190"/>
      <c r="Q86" s="85" t="s">
        <v>9</v>
      </c>
      <c r="R86" s="90">
        <f t="shared" si="23"/>
        <v>0</v>
      </c>
      <c r="S86" s="90"/>
      <c r="T86" s="90"/>
      <c r="U86" s="90"/>
      <c r="V86" s="90"/>
      <c r="W86" s="90"/>
      <c r="X86" s="6"/>
      <c r="Y86" s="6"/>
      <c r="Z86" s="6"/>
      <c r="AA86" s="6"/>
      <c r="AB86" s="6"/>
      <c r="AC86" s="6"/>
      <c r="AD86" s="6"/>
      <c r="AE86" s="6"/>
      <c r="AF86" s="6"/>
      <c r="AG86" s="6"/>
      <c r="AH86" s="6"/>
      <c r="AI86" s="6"/>
      <c r="AJ86" s="6"/>
      <c r="AK86" s="6"/>
      <c r="AL86" s="6"/>
      <c r="AM86" s="6"/>
    </row>
    <row r="87" spans="1:39" s="4" customFormat="1" ht="57" customHeight="1" x14ac:dyDescent="0.2">
      <c r="A87" s="97"/>
      <c r="B87" s="97"/>
      <c r="C87" s="188" t="s">
        <v>192</v>
      </c>
      <c r="D87" s="304"/>
      <c r="E87" s="94"/>
      <c r="F87" s="188" t="s">
        <v>71</v>
      </c>
      <c r="G87" s="188" t="s">
        <v>24</v>
      </c>
      <c r="H87" s="188">
        <v>0</v>
      </c>
      <c r="I87" s="188">
        <v>35</v>
      </c>
      <c r="J87" s="188"/>
      <c r="K87" s="188">
        <v>35</v>
      </c>
      <c r="L87" s="188"/>
      <c r="M87" s="188">
        <v>35</v>
      </c>
      <c r="N87" s="188"/>
      <c r="O87" s="188">
        <v>35</v>
      </c>
      <c r="P87" s="188"/>
      <c r="Q87" s="85" t="s">
        <v>7</v>
      </c>
      <c r="R87" s="86">
        <f t="shared" ref="R87:R88" si="24">T87+U87+V87+W87</f>
        <v>560</v>
      </c>
      <c r="S87" s="86">
        <f>S88+S89</f>
        <v>0</v>
      </c>
      <c r="T87" s="90">
        <f>T88+T89</f>
        <v>140</v>
      </c>
      <c r="U87" s="90">
        <f t="shared" ref="U87:W87" si="25">U88+U89</f>
        <v>140</v>
      </c>
      <c r="V87" s="90">
        <f t="shared" si="25"/>
        <v>140</v>
      </c>
      <c r="W87" s="90">
        <f t="shared" si="25"/>
        <v>140</v>
      </c>
      <c r="X87" s="6"/>
      <c r="Y87" s="6"/>
      <c r="Z87" s="6"/>
      <c r="AA87" s="6"/>
      <c r="AB87" s="6"/>
      <c r="AC87" s="6"/>
      <c r="AD87" s="6"/>
      <c r="AE87" s="6"/>
      <c r="AF87" s="6"/>
      <c r="AG87" s="6"/>
      <c r="AH87" s="6"/>
      <c r="AI87" s="6"/>
      <c r="AJ87" s="6"/>
      <c r="AK87" s="6"/>
      <c r="AL87" s="6"/>
      <c r="AM87" s="6"/>
    </row>
    <row r="88" spans="1:39" s="4" customFormat="1" ht="62.25" customHeight="1" x14ac:dyDescent="0.2">
      <c r="A88" s="97"/>
      <c r="B88" s="97"/>
      <c r="C88" s="189"/>
      <c r="D88" s="304"/>
      <c r="E88" s="94"/>
      <c r="F88" s="189"/>
      <c r="G88" s="189"/>
      <c r="H88" s="189"/>
      <c r="I88" s="189"/>
      <c r="J88" s="189"/>
      <c r="K88" s="189"/>
      <c r="L88" s="189"/>
      <c r="M88" s="189"/>
      <c r="N88" s="189"/>
      <c r="O88" s="189"/>
      <c r="P88" s="189"/>
      <c r="Q88" s="85" t="s">
        <v>8</v>
      </c>
      <c r="R88" s="86">
        <f t="shared" si="24"/>
        <v>554.4</v>
      </c>
      <c r="S88" s="86"/>
      <c r="T88" s="86">
        <v>138.6</v>
      </c>
      <c r="U88" s="86">
        <v>138.6</v>
      </c>
      <c r="V88" s="86">
        <v>138.6</v>
      </c>
      <c r="W88" s="86">
        <v>138.6</v>
      </c>
      <c r="X88" s="6"/>
      <c r="Y88" s="6"/>
      <c r="Z88" s="6"/>
      <c r="AA88" s="6"/>
      <c r="AB88" s="6"/>
      <c r="AC88" s="6"/>
      <c r="AD88" s="6"/>
      <c r="AE88" s="6"/>
      <c r="AF88" s="6"/>
      <c r="AG88" s="6"/>
      <c r="AH88" s="6"/>
      <c r="AI88" s="6"/>
      <c r="AJ88" s="6"/>
      <c r="AK88" s="6"/>
      <c r="AL88" s="6"/>
      <c r="AM88" s="6"/>
    </row>
    <row r="89" spans="1:39" s="4" customFormat="1" ht="146.25" customHeight="1" x14ac:dyDescent="0.2">
      <c r="A89" s="97"/>
      <c r="B89" s="97"/>
      <c r="C89" s="190"/>
      <c r="D89" s="304"/>
      <c r="E89" s="94"/>
      <c r="F89" s="190"/>
      <c r="G89" s="190"/>
      <c r="H89" s="190"/>
      <c r="I89" s="190"/>
      <c r="J89" s="190"/>
      <c r="K89" s="190"/>
      <c r="L89" s="190"/>
      <c r="M89" s="190"/>
      <c r="N89" s="190"/>
      <c r="O89" s="190"/>
      <c r="P89" s="190"/>
      <c r="Q89" s="85" t="s">
        <v>9</v>
      </c>
      <c r="R89" s="86">
        <f>T89+U89+V89+W89</f>
        <v>5.6</v>
      </c>
      <c r="S89" s="86"/>
      <c r="T89" s="86">
        <v>1.4</v>
      </c>
      <c r="U89" s="86">
        <v>1.4</v>
      </c>
      <c r="V89" s="86">
        <v>1.4</v>
      </c>
      <c r="W89" s="86">
        <v>1.4</v>
      </c>
      <c r="X89" s="6"/>
      <c r="Y89" s="6"/>
      <c r="Z89" s="6"/>
      <c r="AA89" s="6"/>
      <c r="AB89" s="6"/>
      <c r="AC89" s="6"/>
      <c r="AD89" s="6"/>
      <c r="AE89" s="6"/>
      <c r="AF89" s="6"/>
      <c r="AG89" s="6"/>
      <c r="AH89" s="6"/>
      <c r="AI89" s="6"/>
      <c r="AJ89" s="6"/>
      <c r="AK89" s="6"/>
      <c r="AL89" s="6"/>
      <c r="AM89" s="6"/>
    </row>
    <row r="90" spans="1:39" s="4" customFormat="1" ht="51.75" customHeight="1" x14ac:dyDescent="0.2">
      <c r="A90" s="97"/>
      <c r="B90" s="97"/>
      <c r="C90" s="204" t="s">
        <v>123</v>
      </c>
      <c r="D90" s="304"/>
      <c r="E90" s="94"/>
      <c r="F90" s="188" t="s">
        <v>46</v>
      </c>
      <c r="G90" s="188" t="s">
        <v>24</v>
      </c>
      <c r="H90" s="188">
        <v>0</v>
      </c>
      <c r="I90" s="188">
        <v>0</v>
      </c>
      <c r="J90" s="188"/>
      <c r="K90" s="188">
        <v>0</v>
      </c>
      <c r="L90" s="188"/>
      <c r="M90" s="188">
        <v>0</v>
      </c>
      <c r="N90" s="188"/>
      <c r="O90" s="188">
        <v>0</v>
      </c>
      <c r="P90" s="188"/>
      <c r="Q90" s="85" t="s">
        <v>7</v>
      </c>
      <c r="R90" s="90">
        <f t="shared" si="23"/>
        <v>0</v>
      </c>
      <c r="S90" s="86"/>
      <c r="T90" s="90">
        <v>0</v>
      </c>
      <c r="U90" s="90">
        <v>0</v>
      </c>
      <c r="V90" s="90">
        <v>0</v>
      </c>
      <c r="W90" s="90">
        <v>0</v>
      </c>
      <c r="X90" s="6"/>
      <c r="Y90" s="6"/>
      <c r="Z90" s="6"/>
      <c r="AA90" s="6"/>
      <c r="AB90" s="6"/>
      <c r="AC90" s="6"/>
      <c r="AD90" s="6"/>
      <c r="AE90" s="6"/>
      <c r="AF90" s="6"/>
      <c r="AG90" s="6"/>
      <c r="AH90" s="6"/>
      <c r="AI90" s="6"/>
      <c r="AJ90" s="6"/>
      <c r="AK90" s="6"/>
      <c r="AL90" s="6"/>
      <c r="AM90" s="6"/>
    </row>
    <row r="91" spans="1:39" s="4" customFormat="1" ht="45.75" customHeight="1" x14ac:dyDescent="0.2">
      <c r="A91" s="97"/>
      <c r="B91" s="97"/>
      <c r="C91" s="205"/>
      <c r="D91" s="304"/>
      <c r="E91" s="94"/>
      <c r="F91" s="189"/>
      <c r="G91" s="189"/>
      <c r="H91" s="189"/>
      <c r="I91" s="189"/>
      <c r="J91" s="189"/>
      <c r="K91" s="189"/>
      <c r="L91" s="189"/>
      <c r="M91" s="189"/>
      <c r="N91" s="189"/>
      <c r="O91" s="189"/>
      <c r="P91" s="189"/>
      <c r="Q91" s="85" t="s">
        <v>8</v>
      </c>
      <c r="R91" s="90">
        <f t="shared" si="23"/>
        <v>0</v>
      </c>
      <c r="S91" s="86"/>
      <c r="T91" s="90">
        <v>0</v>
      </c>
      <c r="U91" s="90">
        <v>0</v>
      </c>
      <c r="V91" s="90">
        <v>0</v>
      </c>
      <c r="W91" s="90">
        <v>0</v>
      </c>
      <c r="X91" s="6"/>
      <c r="Y91" s="6"/>
      <c r="Z91" s="6"/>
      <c r="AA91" s="6"/>
      <c r="AB91" s="6"/>
      <c r="AC91" s="6"/>
      <c r="AD91" s="6"/>
      <c r="AE91" s="6"/>
      <c r="AF91" s="6"/>
      <c r="AG91" s="6"/>
      <c r="AH91" s="6"/>
      <c r="AI91" s="6"/>
      <c r="AJ91" s="6"/>
      <c r="AK91" s="6"/>
      <c r="AL91" s="6"/>
      <c r="AM91" s="6"/>
    </row>
    <row r="92" spans="1:39" s="4" customFormat="1" ht="97.5" customHeight="1" x14ac:dyDescent="0.2">
      <c r="A92" s="97"/>
      <c r="B92" s="97"/>
      <c r="C92" s="206"/>
      <c r="D92" s="304"/>
      <c r="E92" s="94"/>
      <c r="F92" s="190"/>
      <c r="G92" s="190"/>
      <c r="H92" s="190"/>
      <c r="I92" s="190"/>
      <c r="J92" s="190"/>
      <c r="K92" s="190"/>
      <c r="L92" s="190"/>
      <c r="M92" s="190"/>
      <c r="N92" s="190"/>
      <c r="O92" s="190"/>
      <c r="P92" s="190"/>
      <c r="Q92" s="85" t="s">
        <v>9</v>
      </c>
      <c r="R92" s="90">
        <f t="shared" si="23"/>
        <v>0</v>
      </c>
      <c r="S92" s="86"/>
      <c r="T92" s="90">
        <v>0</v>
      </c>
      <c r="U92" s="90">
        <v>0</v>
      </c>
      <c r="V92" s="90">
        <v>0</v>
      </c>
      <c r="W92" s="90">
        <v>0</v>
      </c>
      <c r="X92" s="6"/>
      <c r="Y92" s="6"/>
      <c r="Z92" s="6"/>
      <c r="AA92" s="6"/>
      <c r="AB92" s="6"/>
      <c r="AC92" s="6"/>
      <c r="AD92" s="6"/>
      <c r="AE92" s="6"/>
      <c r="AF92" s="6"/>
      <c r="AG92" s="6"/>
      <c r="AH92" s="6"/>
      <c r="AI92" s="6"/>
      <c r="AJ92" s="6"/>
      <c r="AK92" s="6"/>
      <c r="AL92" s="6"/>
      <c r="AM92" s="6"/>
    </row>
    <row r="93" spans="1:39" s="4" customFormat="1" ht="51" customHeight="1" x14ac:dyDescent="0.35">
      <c r="A93" s="97"/>
      <c r="B93" s="97"/>
      <c r="C93" s="204" t="s">
        <v>151</v>
      </c>
      <c r="D93" s="304"/>
      <c r="E93" s="94"/>
      <c r="F93" s="101"/>
      <c r="G93" s="127"/>
      <c r="H93" s="127"/>
      <c r="I93" s="127"/>
      <c r="J93" s="127"/>
      <c r="K93" s="127"/>
      <c r="L93" s="127"/>
      <c r="M93" s="127"/>
      <c r="N93" s="127"/>
      <c r="O93" s="127"/>
      <c r="P93" s="127"/>
      <c r="Q93" s="85" t="s">
        <v>7</v>
      </c>
      <c r="R93" s="86">
        <f>R94+R95</f>
        <v>865.00000000000011</v>
      </c>
      <c r="S93" s="86">
        <f t="shared" ref="S93:W93" si="26">S94+S95</f>
        <v>206</v>
      </c>
      <c r="T93" s="86">
        <f t="shared" si="26"/>
        <v>210</v>
      </c>
      <c r="U93" s="86">
        <f t="shared" si="26"/>
        <v>215</v>
      </c>
      <c r="V93" s="86">
        <f t="shared" si="26"/>
        <v>220</v>
      </c>
      <c r="W93" s="86">
        <f t="shared" si="26"/>
        <v>220</v>
      </c>
      <c r="X93" s="6"/>
      <c r="Y93" s="6"/>
      <c r="Z93" s="6"/>
      <c r="AA93" s="6"/>
      <c r="AB93" s="6"/>
      <c r="AC93" s="6"/>
      <c r="AD93" s="6"/>
      <c r="AE93" s="6"/>
      <c r="AF93" s="6"/>
      <c r="AG93" s="6"/>
      <c r="AH93" s="6"/>
      <c r="AI93" s="6"/>
      <c r="AJ93" s="6"/>
      <c r="AK93" s="6"/>
      <c r="AL93" s="6"/>
      <c r="AM93" s="6"/>
    </row>
    <row r="94" spans="1:39" s="4" customFormat="1" ht="39.75" customHeight="1" x14ac:dyDescent="0.35">
      <c r="A94" s="97"/>
      <c r="B94" s="97"/>
      <c r="C94" s="205"/>
      <c r="D94" s="304"/>
      <c r="E94" s="94"/>
      <c r="F94" s="101"/>
      <c r="G94" s="128"/>
      <c r="H94" s="128"/>
      <c r="I94" s="128"/>
      <c r="J94" s="128"/>
      <c r="K94" s="128"/>
      <c r="L94" s="128"/>
      <c r="M94" s="128"/>
      <c r="N94" s="128"/>
      <c r="O94" s="128"/>
      <c r="P94" s="128"/>
      <c r="Q94" s="85" t="s">
        <v>8</v>
      </c>
      <c r="R94" s="86">
        <f>T94+U94+V94+W94</f>
        <v>743.90000000000009</v>
      </c>
      <c r="S94" s="86">
        <v>177.2</v>
      </c>
      <c r="T94" s="86">
        <v>180.6</v>
      </c>
      <c r="U94" s="86">
        <v>184.9</v>
      </c>
      <c r="V94" s="86">
        <v>189.2</v>
      </c>
      <c r="W94" s="86">
        <v>189.2</v>
      </c>
      <c r="X94" s="6"/>
      <c r="Y94" s="6"/>
      <c r="Z94" s="6"/>
      <c r="AA94" s="6"/>
      <c r="AB94" s="6"/>
      <c r="AC94" s="6"/>
      <c r="AD94" s="6"/>
      <c r="AE94" s="6"/>
      <c r="AF94" s="6"/>
      <c r="AG94" s="6"/>
      <c r="AH94" s="6"/>
      <c r="AI94" s="6"/>
      <c r="AJ94" s="6"/>
      <c r="AK94" s="6"/>
      <c r="AL94" s="6"/>
      <c r="AM94" s="6"/>
    </row>
    <row r="95" spans="1:39" s="4" customFormat="1" ht="90" customHeight="1" x14ac:dyDescent="0.35">
      <c r="A95" s="97"/>
      <c r="B95" s="97"/>
      <c r="C95" s="206"/>
      <c r="D95" s="304"/>
      <c r="E95" s="95"/>
      <c r="F95" s="129"/>
      <c r="G95" s="130"/>
      <c r="H95" s="130"/>
      <c r="I95" s="130"/>
      <c r="J95" s="130"/>
      <c r="K95" s="130"/>
      <c r="L95" s="130"/>
      <c r="M95" s="130"/>
      <c r="N95" s="130"/>
      <c r="O95" s="130"/>
      <c r="P95" s="130"/>
      <c r="Q95" s="85" t="s">
        <v>9</v>
      </c>
      <c r="R95" s="86">
        <f>T95+U95+V95+W95</f>
        <v>121.1</v>
      </c>
      <c r="S95" s="86">
        <v>28.8</v>
      </c>
      <c r="T95" s="86">
        <v>29.4</v>
      </c>
      <c r="U95" s="86">
        <v>30.1</v>
      </c>
      <c r="V95" s="86">
        <v>30.8</v>
      </c>
      <c r="W95" s="86">
        <v>30.8</v>
      </c>
      <c r="X95" s="6"/>
      <c r="Y95" s="6"/>
      <c r="Z95" s="6"/>
      <c r="AA95" s="6"/>
      <c r="AB95" s="6"/>
      <c r="AC95" s="6"/>
      <c r="AD95" s="6"/>
      <c r="AE95" s="6"/>
      <c r="AF95" s="6"/>
      <c r="AG95" s="6"/>
      <c r="AH95" s="6"/>
      <c r="AI95" s="6"/>
      <c r="AJ95" s="6"/>
      <c r="AK95" s="6"/>
      <c r="AL95" s="6"/>
      <c r="AM95" s="6"/>
    </row>
    <row r="96" spans="1:39" s="6" customFormat="1" ht="66" customHeight="1" x14ac:dyDescent="0.35">
      <c r="A96" s="97"/>
      <c r="B96" s="97"/>
      <c r="C96" s="204" t="s">
        <v>182</v>
      </c>
      <c r="D96" s="304"/>
      <c r="E96" s="94"/>
      <c r="F96" s="101"/>
      <c r="G96" s="128"/>
      <c r="H96" s="128"/>
      <c r="I96" s="128"/>
      <c r="J96" s="128"/>
      <c r="K96" s="128"/>
      <c r="L96" s="128"/>
      <c r="M96" s="128"/>
      <c r="N96" s="128"/>
      <c r="O96" s="128"/>
      <c r="P96" s="128"/>
      <c r="Q96" s="85" t="s">
        <v>7</v>
      </c>
      <c r="R96" s="90">
        <f>T96+U96+V96+W96</f>
        <v>160</v>
      </c>
      <c r="S96" s="86">
        <f>S97+S98</f>
        <v>37</v>
      </c>
      <c r="T96" s="86">
        <f>T97+T98</f>
        <v>40</v>
      </c>
      <c r="U96" s="86">
        <f t="shared" ref="U96:W96" si="27">U97+U98</f>
        <v>40</v>
      </c>
      <c r="V96" s="86">
        <f t="shared" si="27"/>
        <v>40</v>
      </c>
      <c r="W96" s="86">
        <f t="shared" si="27"/>
        <v>40</v>
      </c>
    </row>
    <row r="97" spans="1:23" s="6" customFormat="1" ht="59.25" customHeight="1" x14ac:dyDescent="0.35">
      <c r="A97" s="97"/>
      <c r="B97" s="97"/>
      <c r="C97" s="205"/>
      <c r="D97" s="304"/>
      <c r="E97" s="94"/>
      <c r="F97" s="101"/>
      <c r="G97" s="128"/>
      <c r="H97" s="128"/>
      <c r="I97" s="128"/>
      <c r="J97" s="128"/>
      <c r="K97" s="128"/>
      <c r="L97" s="128"/>
      <c r="M97" s="128"/>
      <c r="N97" s="128"/>
      <c r="O97" s="128"/>
      <c r="P97" s="128"/>
      <c r="Q97" s="85" t="s">
        <v>8</v>
      </c>
      <c r="R97" s="86">
        <v>137.6</v>
      </c>
      <c r="S97" s="86">
        <v>31.8</v>
      </c>
      <c r="T97" s="86">
        <v>34.4</v>
      </c>
      <c r="U97" s="86">
        <v>34.4</v>
      </c>
      <c r="V97" s="86">
        <v>34.4</v>
      </c>
      <c r="W97" s="86">
        <v>34.4</v>
      </c>
    </row>
    <row r="98" spans="1:23" s="6" customFormat="1" ht="147.75" customHeight="1" x14ac:dyDescent="0.35">
      <c r="A98" s="97"/>
      <c r="B98" s="97"/>
      <c r="C98" s="206"/>
      <c r="D98" s="304"/>
      <c r="E98" s="94"/>
      <c r="F98" s="101"/>
      <c r="G98" s="128"/>
      <c r="H98" s="128"/>
      <c r="I98" s="128"/>
      <c r="J98" s="128"/>
      <c r="K98" s="128"/>
      <c r="L98" s="128"/>
      <c r="M98" s="128"/>
      <c r="N98" s="128"/>
      <c r="O98" s="128"/>
      <c r="P98" s="128"/>
      <c r="Q98" s="85" t="s">
        <v>9</v>
      </c>
      <c r="R98" s="86">
        <v>22.4</v>
      </c>
      <c r="S98" s="86">
        <v>5.2</v>
      </c>
      <c r="T98" s="86">
        <v>5.6</v>
      </c>
      <c r="U98" s="86">
        <v>5.6</v>
      </c>
      <c r="V98" s="86">
        <v>5.6</v>
      </c>
      <c r="W98" s="86">
        <v>5.6</v>
      </c>
    </row>
    <row r="99" spans="1:23" s="6" customFormat="1" ht="49.5" customHeight="1" x14ac:dyDescent="0.2">
      <c r="A99" s="97"/>
      <c r="B99" s="97"/>
      <c r="C99" s="188" t="s">
        <v>126</v>
      </c>
      <c r="D99" s="304"/>
      <c r="E99" s="92" t="s">
        <v>119</v>
      </c>
      <c r="F99" s="281"/>
      <c r="G99" s="281"/>
      <c r="H99" s="281"/>
      <c r="I99" s="281"/>
      <c r="J99" s="281"/>
      <c r="K99" s="281"/>
      <c r="L99" s="281"/>
      <c r="M99" s="281"/>
      <c r="N99" s="281"/>
      <c r="O99" s="281"/>
      <c r="P99" s="281"/>
      <c r="Q99" s="85" t="s">
        <v>7</v>
      </c>
      <c r="R99" s="90" t="s">
        <v>6</v>
      </c>
      <c r="S99" s="90" t="s">
        <v>6</v>
      </c>
      <c r="T99" s="90" t="s">
        <v>6</v>
      </c>
      <c r="U99" s="90" t="s">
        <v>6</v>
      </c>
      <c r="V99" s="90" t="s">
        <v>6</v>
      </c>
      <c r="W99" s="90" t="s">
        <v>6</v>
      </c>
    </row>
    <row r="100" spans="1:23" s="6" customFormat="1" ht="39.75" customHeight="1" x14ac:dyDescent="0.2">
      <c r="A100" s="97"/>
      <c r="B100" s="97"/>
      <c r="C100" s="189"/>
      <c r="D100" s="304"/>
      <c r="E100" s="94"/>
      <c r="F100" s="282"/>
      <c r="G100" s="282"/>
      <c r="H100" s="282"/>
      <c r="I100" s="282"/>
      <c r="J100" s="282"/>
      <c r="K100" s="282"/>
      <c r="L100" s="282"/>
      <c r="M100" s="282"/>
      <c r="N100" s="282"/>
      <c r="O100" s="282"/>
      <c r="P100" s="282"/>
      <c r="Q100" s="85" t="s">
        <v>8</v>
      </c>
      <c r="R100" s="90" t="s">
        <v>6</v>
      </c>
      <c r="S100" s="90" t="s">
        <v>6</v>
      </c>
      <c r="T100" s="90" t="s">
        <v>6</v>
      </c>
      <c r="U100" s="90" t="s">
        <v>6</v>
      </c>
      <c r="V100" s="90" t="s">
        <v>6</v>
      </c>
      <c r="W100" s="90" t="s">
        <v>6</v>
      </c>
    </row>
    <row r="101" spans="1:23" s="6" customFormat="1" ht="95.25" customHeight="1" x14ac:dyDescent="0.2">
      <c r="A101" s="97"/>
      <c r="B101" s="97"/>
      <c r="C101" s="190"/>
      <c r="D101" s="304"/>
      <c r="E101" s="94"/>
      <c r="F101" s="283"/>
      <c r="G101" s="283"/>
      <c r="H101" s="283"/>
      <c r="I101" s="283"/>
      <c r="J101" s="283"/>
      <c r="K101" s="283"/>
      <c r="L101" s="283"/>
      <c r="M101" s="283"/>
      <c r="N101" s="283"/>
      <c r="O101" s="283"/>
      <c r="P101" s="283"/>
      <c r="Q101" s="85" t="s">
        <v>9</v>
      </c>
      <c r="R101" s="90" t="s">
        <v>6</v>
      </c>
      <c r="S101" s="90" t="s">
        <v>6</v>
      </c>
      <c r="T101" s="90" t="s">
        <v>6</v>
      </c>
      <c r="U101" s="90" t="s">
        <v>6</v>
      </c>
      <c r="V101" s="90" t="s">
        <v>6</v>
      </c>
      <c r="W101" s="90" t="s">
        <v>6</v>
      </c>
    </row>
    <row r="102" spans="1:23" s="6" customFormat="1" ht="63.75" customHeight="1" x14ac:dyDescent="0.2">
      <c r="A102" s="97"/>
      <c r="B102" s="97"/>
      <c r="C102" s="188" t="s">
        <v>127</v>
      </c>
      <c r="D102" s="304"/>
      <c r="E102" s="94"/>
      <c r="F102" s="188"/>
      <c r="G102" s="188"/>
      <c r="H102" s="188"/>
      <c r="I102" s="188"/>
      <c r="J102" s="188"/>
      <c r="K102" s="188"/>
      <c r="L102" s="188"/>
      <c r="M102" s="188"/>
      <c r="N102" s="188"/>
      <c r="O102" s="188"/>
      <c r="P102" s="188"/>
      <c r="Q102" s="85" t="s">
        <v>7</v>
      </c>
      <c r="R102" s="90" t="s">
        <v>6</v>
      </c>
      <c r="S102" s="90" t="s">
        <v>6</v>
      </c>
      <c r="T102" s="90" t="s">
        <v>6</v>
      </c>
      <c r="U102" s="90" t="s">
        <v>6</v>
      </c>
      <c r="V102" s="90" t="s">
        <v>6</v>
      </c>
      <c r="W102" s="90" t="s">
        <v>6</v>
      </c>
    </row>
    <row r="103" spans="1:23" s="6" customFormat="1" ht="50.25" customHeight="1" x14ac:dyDescent="0.2">
      <c r="A103" s="97"/>
      <c r="B103" s="97"/>
      <c r="C103" s="189"/>
      <c r="D103" s="304"/>
      <c r="E103" s="94"/>
      <c r="F103" s="189"/>
      <c r="G103" s="189"/>
      <c r="H103" s="189"/>
      <c r="I103" s="189"/>
      <c r="J103" s="189"/>
      <c r="K103" s="189"/>
      <c r="L103" s="189"/>
      <c r="M103" s="189"/>
      <c r="N103" s="189"/>
      <c r="O103" s="189"/>
      <c r="P103" s="189"/>
      <c r="Q103" s="85" t="s">
        <v>8</v>
      </c>
      <c r="R103" s="90" t="s">
        <v>6</v>
      </c>
      <c r="S103" s="90" t="s">
        <v>6</v>
      </c>
      <c r="T103" s="90" t="s">
        <v>6</v>
      </c>
      <c r="U103" s="90" t="s">
        <v>6</v>
      </c>
      <c r="V103" s="90" t="s">
        <v>6</v>
      </c>
      <c r="W103" s="90" t="s">
        <v>6</v>
      </c>
    </row>
    <row r="104" spans="1:23" s="6" customFormat="1" ht="138.75" customHeight="1" x14ac:dyDescent="0.2">
      <c r="A104" s="97"/>
      <c r="B104" s="97"/>
      <c r="C104" s="190"/>
      <c r="D104" s="304"/>
      <c r="E104" s="94"/>
      <c r="F104" s="190"/>
      <c r="G104" s="190"/>
      <c r="H104" s="190"/>
      <c r="I104" s="190"/>
      <c r="J104" s="190"/>
      <c r="K104" s="190"/>
      <c r="L104" s="190"/>
      <c r="M104" s="190"/>
      <c r="N104" s="190"/>
      <c r="O104" s="190"/>
      <c r="P104" s="190"/>
      <c r="Q104" s="85" t="s">
        <v>9</v>
      </c>
      <c r="R104" s="90" t="s">
        <v>6</v>
      </c>
      <c r="S104" s="90" t="s">
        <v>6</v>
      </c>
      <c r="T104" s="90" t="s">
        <v>6</v>
      </c>
      <c r="U104" s="90" t="s">
        <v>6</v>
      </c>
      <c r="V104" s="90" t="s">
        <v>6</v>
      </c>
      <c r="W104" s="90" t="s">
        <v>6</v>
      </c>
    </row>
    <row r="105" spans="1:23" s="6" customFormat="1" ht="56.25" customHeight="1" x14ac:dyDescent="0.2">
      <c r="A105" s="97"/>
      <c r="B105" s="97"/>
      <c r="C105" s="188" t="s">
        <v>128</v>
      </c>
      <c r="D105" s="304"/>
      <c r="E105" s="94"/>
      <c r="F105" s="188"/>
      <c r="G105" s="188"/>
      <c r="H105" s="188"/>
      <c r="I105" s="188"/>
      <c r="J105" s="188"/>
      <c r="K105" s="188"/>
      <c r="L105" s="188"/>
      <c r="M105" s="188"/>
      <c r="N105" s="188"/>
      <c r="O105" s="188"/>
      <c r="P105" s="188"/>
      <c r="Q105" s="85" t="s">
        <v>7</v>
      </c>
      <c r="R105" s="90" t="s">
        <v>6</v>
      </c>
      <c r="S105" s="90" t="s">
        <v>6</v>
      </c>
      <c r="T105" s="90" t="s">
        <v>6</v>
      </c>
      <c r="U105" s="90" t="s">
        <v>6</v>
      </c>
      <c r="V105" s="90" t="s">
        <v>6</v>
      </c>
      <c r="W105" s="90" t="s">
        <v>6</v>
      </c>
    </row>
    <row r="106" spans="1:23" s="6" customFormat="1" ht="43.5" customHeight="1" x14ac:dyDescent="0.2">
      <c r="A106" s="97"/>
      <c r="B106" s="97"/>
      <c r="C106" s="189"/>
      <c r="D106" s="304"/>
      <c r="E106" s="94"/>
      <c r="F106" s="189"/>
      <c r="G106" s="189"/>
      <c r="H106" s="189"/>
      <c r="I106" s="189"/>
      <c r="J106" s="189"/>
      <c r="K106" s="189"/>
      <c r="L106" s="189"/>
      <c r="M106" s="189"/>
      <c r="N106" s="189"/>
      <c r="O106" s="189"/>
      <c r="P106" s="189"/>
      <c r="Q106" s="85" t="s">
        <v>8</v>
      </c>
      <c r="R106" s="90" t="s">
        <v>6</v>
      </c>
      <c r="S106" s="90" t="s">
        <v>6</v>
      </c>
      <c r="T106" s="90" t="s">
        <v>6</v>
      </c>
      <c r="U106" s="90" t="s">
        <v>6</v>
      </c>
      <c r="V106" s="90" t="s">
        <v>6</v>
      </c>
      <c r="W106" s="90" t="s">
        <v>6</v>
      </c>
    </row>
    <row r="107" spans="1:23" s="6" customFormat="1" ht="48.75" customHeight="1" x14ac:dyDescent="0.2">
      <c r="A107" s="97"/>
      <c r="B107" s="97"/>
      <c r="C107" s="190"/>
      <c r="D107" s="304"/>
      <c r="E107" s="95"/>
      <c r="F107" s="190"/>
      <c r="G107" s="190"/>
      <c r="H107" s="190"/>
      <c r="I107" s="190"/>
      <c r="J107" s="190"/>
      <c r="K107" s="190"/>
      <c r="L107" s="190"/>
      <c r="M107" s="190"/>
      <c r="N107" s="190"/>
      <c r="O107" s="190"/>
      <c r="P107" s="190"/>
      <c r="Q107" s="85" t="s">
        <v>9</v>
      </c>
      <c r="R107" s="90" t="s">
        <v>6</v>
      </c>
      <c r="S107" s="90" t="s">
        <v>6</v>
      </c>
      <c r="T107" s="90" t="s">
        <v>6</v>
      </c>
      <c r="U107" s="90" t="s">
        <v>6</v>
      </c>
      <c r="V107" s="90" t="s">
        <v>6</v>
      </c>
      <c r="W107" s="90" t="s">
        <v>6</v>
      </c>
    </row>
    <row r="108" spans="1:23" s="6" customFormat="1" ht="71.25" customHeight="1" x14ac:dyDescent="0.2">
      <c r="A108" s="97"/>
      <c r="B108" s="97"/>
      <c r="C108" s="94" t="s">
        <v>199</v>
      </c>
      <c r="D108" s="304"/>
      <c r="E108" s="94"/>
      <c r="F108" s="95"/>
      <c r="G108" s="95"/>
      <c r="H108" s="95"/>
      <c r="I108" s="95"/>
      <c r="J108" s="95"/>
      <c r="K108" s="95"/>
      <c r="L108" s="95"/>
      <c r="M108" s="95"/>
      <c r="N108" s="95"/>
      <c r="O108" s="95"/>
      <c r="P108" s="95"/>
      <c r="Q108" s="85"/>
      <c r="R108" s="90"/>
      <c r="S108" s="90"/>
      <c r="T108" s="90"/>
      <c r="U108" s="90"/>
      <c r="V108" s="90"/>
      <c r="W108" s="90"/>
    </row>
    <row r="109" spans="1:23" s="6" customFormat="1" ht="56.25" customHeight="1" x14ac:dyDescent="0.35">
      <c r="A109" s="97"/>
      <c r="B109" s="97"/>
      <c r="C109" s="303" t="s">
        <v>129</v>
      </c>
      <c r="D109" s="304"/>
      <c r="E109" s="92" t="s">
        <v>119</v>
      </c>
      <c r="F109" s="131"/>
      <c r="G109" s="131"/>
      <c r="H109" s="131"/>
      <c r="I109" s="131"/>
      <c r="J109" s="131"/>
      <c r="K109" s="131"/>
      <c r="L109" s="131"/>
      <c r="M109" s="131"/>
      <c r="N109" s="131"/>
      <c r="O109" s="131"/>
      <c r="P109" s="132"/>
      <c r="Q109" s="85" t="s">
        <v>7</v>
      </c>
      <c r="R109" s="90">
        <f t="shared" ref="R109" si="28">SUM(T109:W109)</f>
        <v>0</v>
      </c>
      <c r="S109" s="90">
        <v>0</v>
      </c>
      <c r="T109" s="90">
        <v>0</v>
      </c>
      <c r="U109" s="90">
        <v>0</v>
      </c>
      <c r="V109" s="90">
        <v>0</v>
      </c>
      <c r="W109" s="90">
        <v>0</v>
      </c>
    </row>
    <row r="110" spans="1:23" s="6" customFormat="1" ht="43.5" customHeight="1" x14ac:dyDescent="0.35">
      <c r="A110" s="97"/>
      <c r="B110" s="97"/>
      <c r="C110" s="304"/>
      <c r="D110" s="304"/>
      <c r="E110" s="94"/>
      <c r="F110" s="131"/>
      <c r="G110" s="131"/>
      <c r="H110" s="131"/>
      <c r="I110" s="131"/>
      <c r="J110" s="131"/>
      <c r="K110" s="131"/>
      <c r="L110" s="131"/>
      <c r="M110" s="131"/>
      <c r="N110" s="131"/>
      <c r="O110" s="131"/>
      <c r="P110" s="132"/>
      <c r="Q110" s="85" t="s">
        <v>8</v>
      </c>
      <c r="R110" s="90">
        <f t="shared" ref="R110:R113" si="29">SUM(T110:W110)</f>
        <v>0</v>
      </c>
      <c r="S110" s="90">
        <v>0</v>
      </c>
      <c r="T110" s="90">
        <v>0</v>
      </c>
      <c r="U110" s="90">
        <v>0</v>
      </c>
      <c r="V110" s="90">
        <v>0</v>
      </c>
      <c r="W110" s="90">
        <v>0</v>
      </c>
    </row>
    <row r="111" spans="1:23" s="6" customFormat="1" ht="104.25" customHeight="1" x14ac:dyDescent="0.35">
      <c r="A111" s="97"/>
      <c r="B111" s="97"/>
      <c r="C111" s="305"/>
      <c r="D111" s="304"/>
      <c r="E111" s="94"/>
      <c r="F111" s="131"/>
      <c r="G111" s="131"/>
      <c r="H111" s="131"/>
      <c r="I111" s="131"/>
      <c r="J111" s="131"/>
      <c r="K111" s="131"/>
      <c r="L111" s="131"/>
      <c r="M111" s="131"/>
      <c r="N111" s="131"/>
      <c r="O111" s="131"/>
      <c r="P111" s="132"/>
      <c r="Q111" s="85" t="s">
        <v>9</v>
      </c>
      <c r="R111" s="90">
        <f t="shared" si="29"/>
        <v>0</v>
      </c>
      <c r="S111" s="90">
        <v>0</v>
      </c>
      <c r="T111" s="90">
        <v>0</v>
      </c>
      <c r="U111" s="90">
        <v>0</v>
      </c>
      <c r="V111" s="90">
        <v>0</v>
      </c>
      <c r="W111" s="90">
        <v>0</v>
      </c>
    </row>
    <row r="112" spans="1:23" s="6" customFormat="1" ht="48.75" customHeight="1" x14ac:dyDescent="0.35">
      <c r="A112" s="97"/>
      <c r="B112" s="97"/>
      <c r="C112" s="303" t="s">
        <v>130</v>
      </c>
      <c r="D112" s="304"/>
      <c r="E112" s="94"/>
      <c r="F112" s="133"/>
      <c r="G112" s="133"/>
      <c r="H112" s="133"/>
      <c r="I112" s="133"/>
      <c r="J112" s="133"/>
      <c r="K112" s="133"/>
      <c r="L112" s="133"/>
      <c r="M112" s="133"/>
      <c r="N112" s="133"/>
      <c r="O112" s="133"/>
      <c r="P112" s="134"/>
      <c r="Q112" s="135" t="s">
        <v>7</v>
      </c>
      <c r="R112" s="90">
        <f t="shared" si="29"/>
        <v>0</v>
      </c>
      <c r="S112" s="90">
        <v>0</v>
      </c>
      <c r="T112" s="90">
        <v>0</v>
      </c>
      <c r="U112" s="90">
        <v>0</v>
      </c>
      <c r="V112" s="90">
        <v>0</v>
      </c>
      <c r="W112" s="90">
        <v>0</v>
      </c>
    </row>
    <row r="113" spans="1:23" s="6" customFormat="1" ht="60.75" customHeight="1" x14ac:dyDescent="0.35">
      <c r="A113" s="97"/>
      <c r="B113" s="97"/>
      <c r="C113" s="304"/>
      <c r="D113" s="304"/>
      <c r="E113" s="94"/>
      <c r="F113" s="131"/>
      <c r="G113" s="131"/>
      <c r="H113" s="131"/>
      <c r="I113" s="131"/>
      <c r="J113" s="131"/>
      <c r="K113" s="131"/>
      <c r="L113" s="131"/>
      <c r="M113" s="131"/>
      <c r="N113" s="131"/>
      <c r="O113" s="131"/>
      <c r="P113" s="132"/>
      <c r="Q113" s="85" t="s">
        <v>8</v>
      </c>
      <c r="R113" s="90">
        <f t="shared" si="29"/>
        <v>0</v>
      </c>
      <c r="S113" s="90">
        <v>0</v>
      </c>
      <c r="T113" s="90">
        <v>0</v>
      </c>
      <c r="U113" s="90">
        <v>0</v>
      </c>
      <c r="V113" s="90">
        <v>0</v>
      </c>
      <c r="W113" s="90">
        <v>0</v>
      </c>
    </row>
    <row r="114" spans="1:23" s="6" customFormat="1" ht="99" customHeight="1" x14ac:dyDescent="0.35">
      <c r="A114" s="99"/>
      <c r="B114" s="99"/>
      <c r="C114" s="305"/>
      <c r="D114" s="304"/>
      <c r="E114" s="95"/>
      <c r="F114" s="131"/>
      <c r="G114" s="131"/>
      <c r="H114" s="131"/>
      <c r="I114" s="131"/>
      <c r="J114" s="131"/>
      <c r="K114" s="131"/>
      <c r="L114" s="131"/>
      <c r="M114" s="131"/>
      <c r="N114" s="131"/>
      <c r="O114" s="131"/>
      <c r="P114" s="132"/>
      <c r="Q114" s="85" t="s">
        <v>9</v>
      </c>
      <c r="R114" s="90">
        <f t="shared" ref="R114" si="30">SUM(T114:W114)</f>
        <v>0</v>
      </c>
      <c r="S114" s="90">
        <v>0</v>
      </c>
      <c r="T114" s="90">
        <v>0</v>
      </c>
      <c r="U114" s="90">
        <v>0</v>
      </c>
      <c r="V114" s="90">
        <v>0</v>
      </c>
      <c r="W114" s="90">
        <v>0</v>
      </c>
    </row>
    <row r="115" spans="1:23" s="36" customFormat="1" ht="44.25" customHeight="1" x14ac:dyDescent="0.3">
      <c r="A115" s="114"/>
      <c r="B115" s="117"/>
      <c r="C115" s="188" t="s">
        <v>150</v>
      </c>
      <c r="D115" s="304"/>
      <c r="E115" s="188" t="s">
        <v>119</v>
      </c>
      <c r="F115" s="188"/>
      <c r="G115" s="188"/>
      <c r="H115" s="188"/>
      <c r="I115" s="188"/>
      <c r="J115" s="188"/>
      <c r="K115" s="188"/>
      <c r="L115" s="188"/>
      <c r="M115" s="188"/>
      <c r="N115" s="188"/>
      <c r="O115" s="188"/>
      <c r="P115" s="188"/>
      <c r="Q115" s="135" t="s">
        <v>7</v>
      </c>
      <c r="R115" s="86"/>
      <c r="S115" s="86"/>
      <c r="T115" s="86"/>
      <c r="U115" s="86"/>
      <c r="V115" s="86"/>
      <c r="W115" s="90"/>
    </row>
    <row r="116" spans="1:23" s="36" customFormat="1" ht="44.25" customHeight="1" x14ac:dyDescent="0.3">
      <c r="A116" s="114"/>
      <c r="B116" s="115"/>
      <c r="C116" s="189"/>
      <c r="D116" s="304"/>
      <c r="E116" s="189"/>
      <c r="F116" s="189"/>
      <c r="G116" s="189"/>
      <c r="H116" s="189"/>
      <c r="I116" s="189"/>
      <c r="J116" s="189"/>
      <c r="K116" s="189"/>
      <c r="L116" s="189"/>
      <c r="M116" s="189"/>
      <c r="N116" s="189"/>
      <c r="O116" s="189"/>
      <c r="P116" s="189"/>
      <c r="Q116" s="85" t="s">
        <v>8</v>
      </c>
      <c r="R116" s="86"/>
      <c r="S116" s="86"/>
      <c r="T116" s="86"/>
      <c r="U116" s="86"/>
      <c r="V116" s="86"/>
      <c r="W116" s="90"/>
    </row>
    <row r="117" spans="1:23" s="36" customFormat="1" ht="53.25" customHeight="1" x14ac:dyDescent="0.3">
      <c r="A117" s="114"/>
      <c r="B117" s="119"/>
      <c r="C117" s="190"/>
      <c r="D117" s="304"/>
      <c r="E117" s="189"/>
      <c r="F117" s="190"/>
      <c r="G117" s="190"/>
      <c r="H117" s="190"/>
      <c r="I117" s="190"/>
      <c r="J117" s="190"/>
      <c r="K117" s="190"/>
      <c r="L117" s="190"/>
      <c r="M117" s="190"/>
      <c r="N117" s="190"/>
      <c r="O117" s="190"/>
      <c r="P117" s="190"/>
      <c r="Q117" s="85" t="s">
        <v>9</v>
      </c>
      <c r="R117" s="86"/>
      <c r="S117" s="86"/>
      <c r="T117" s="86"/>
      <c r="U117" s="86"/>
      <c r="V117" s="86"/>
      <c r="W117" s="90"/>
    </row>
    <row r="118" spans="1:23" s="6" customFormat="1" ht="32.25" customHeight="1" x14ac:dyDescent="0.3">
      <c r="A118" s="114"/>
      <c r="B118" s="188"/>
      <c r="C118" s="188" t="s">
        <v>149</v>
      </c>
      <c r="D118" s="304"/>
      <c r="E118" s="189"/>
      <c r="F118" s="188" t="s">
        <v>198</v>
      </c>
      <c r="G118" s="188" t="s">
        <v>183</v>
      </c>
      <c r="H118" s="188"/>
      <c r="I118" s="188">
        <v>1</v>
      </c>
      <c r="J118" s="188"/>
      <c r="K118" s="188">
        <v>2</v>
      </c>
      <c r="L118" s="188"/>
      <c r="M118" s="188">
        <v>2</v>
      </c>
      <c r="N118" s="188"/>
      <c r="O118" s="188">
        <v>3</v>
      </c>
      <c r="P118" s="188"/>
      <c r="Q118" s="135" t="s">
        <v>7</v>
      </c>
      <c r="R118" s="86">
        <f>T118+U118+V118+W118</f>
        <v>150</v>
      </c>
      <c r="S118" s="86"/>
      <c r="T118" s="86">
        <f>T119+T120</f>
        <v>20</v>
      </c>
      <c r="U118" s="86">
        <f t="shared" ref="U118:W118" si="31">U119+U120</f>
        <v>40</v>
      </c>
      <c r="V118" s="86">
        <f t="shared" si="31"/>
        <v>40</v>
      </c>
      <c r="W118" s="86">
        <f t="shared" si="31"/>
        <v>50</v>
      </c>
    </row>
    <row r="119" spans="1:23" s="6" customFormat="1" ht="48" customHeight="1" x14ac:dyDescent="0.3">
      <c r="A119" s="114"/>
      <c r="B119" s="189"/>
      <c r="C119" s="189"/>
      <c r="D119" s="304"/>
      <c r="E119" s="189"/>
      <c r="F119" s="189"/>
      <c r="G119" s="189"/>
      <c r="H119" s="189"/>
      <c r="I119" s="189"/>
      <c r="J119" s="189"/>
      <c r="K119" s="189"/>
      <c r="L119" s="189"/>
      <c r="M119" s="189"/>
      <c r="N119" s="189"/>
      <c r="O119" s="189"/>
      <c r="P119" s="189"/>
      <c r="Q119" s="85" t="s">
        <v>8</v>
      </c>
      <c r="R119" s="86">
        <f t="shared" ref="R119:R120" si="32">T119+U119+V119+W119</f>
        <v>129</v>
      </c>
      <c r="S119" s="86"/>
      <c r="T119" s="86">
        <v>17.2</v>
      </c>
      <c r="U119" s="86">
        <v>34.4</v>
      </c>
      <c r="V119" s="86">
        <v>34.4</v>
      </c>
      <c r="W119" s="323">
        <v>43</v>
      </c>
    </row>
    <row r="120" spans="1:23" s="6" customFormat="1" ht="51.75" customHeight="1" x14ac:dyDescent="0.3">
      <c r="A120" s="114"/>
      <c r="B120" s="190"/>
      <c r="C120" s="190"/>
      <c r="D120" s="304"/>
      <c r="E120" s="190"/>
      <c r="F120" s="190"/>
      <c r="G120" s="190"/>
      <c r="H120" s="190"/>
      <c r="I120" s="190"/>
      <c r="J120" s="190"/>
      <c r="K120" s="190"/>
      <c r="L120" s="190"/>
      <c r="M120" s="190"/>
      <c r="N120" s="190"/>
      <c r="O120" s="190"/>
      <c r="P120" s="190"/>
      <c r="Q120" s="85" t="s">
        <v>9</v>
      </c>
      <c r="R120" s="86">
        <f t="shared" si="32"/>
        <v>21</v>
      </c>
      <c r="S120" s="86"/>
      <c r="T120" s="86">
        <v>2.8</v>
      </c>
      <c r="U120" s="86">
        <v>5.6</v>
      </c>
      <c r="V120" s="86">
        <v>5.6</v>
      </c>
      <c r="W120" s="86">
        <v>7</v>
      </c>
    </row>
    <row r="121" spans="1:23" ht="30.75" customHeight="1" x14ac:dyDescent="0.25">
      <c r="A121" s="195" t="s">
        <v>136</v>
      </c>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7"/>
    </row>
    <row r="122" spans="1:23" s="5" customFormat="1" ht="41.25" customHeight="1" x14ac:dyDescent="0.25">
      <c r="A122" s="192" t="s">
        <v>200</v>
      </c>
      <c r="B122" s="192" t="s">
        <v>50</v>
      </c>
      <c r="C122" s="256" t="s">
        <v>10</v>
      </c>
      <c r="D122" s="257"/>
      <c r="E122" s="257"/>
      <c r="F122" s="257"/>
      <c r="G122" s="257"/>
      <c r="H122" s="257"/>
      <c r="I122" s="257"/>
      <c r="J122" s="257"/>
      <c r="K122" s="257"/>
      <c r="L122" s="257"/>
      <c r="M122" s="257"/>
      <c r="N122" s="257"/>
      <c r="O122" s="257"/>
      <c r="P122" s="258"/>
      <c r="Q122" s="57" t="s">
        <v>7</v>
      </c>
      <c r="R122" s="136">
        <f>T122+U122+V122+W122</f>
        <v>0</v>
      </c>
      <c r="S122" s="136">
        <f>S123+S124</f>
        <v>0</v>
      </c>
      <c r="T122" s="136">
        <f t="shared" ref="T122:V122" si="33">T123+T124</f>
        <v>0</v>
      </c>
      <c r="U122" s="136">
        <f t="shared" si="33"/>
        <v>0</v>
      </c>
      <c r="V122" s="136">
        <f t="shared" si="33"/>
        <v>0</v>
      </c>
      <c r="W122" s="136"/>
    </row>
    <row r="123" spans="1:23" s="5" customFormat="1" ht="36" customHeight="1" x14ac:dyDescent="0.25">
      <c r="A123" s="193"/>
      <c r="B123" s="193"/>
      <c r="C123" s="259"/>
      <c r="D123" s="260"/>
      <c r="E123" s="260"/>
      <c r="F123" s="260"/>
      <c r="G123" s="260"/>
      <c r="H123" s="260"/>
      <c r="I123" s="260"/>
      <c r="J123" s="260"/>
      <c r="K123" s="260"/>
      <c r="L123" s="260"/>
      <c r="M123" s="260"/>
      <c r="N123" s="260"/>
      <c r="O123" s="260"/>
      <c r="P123" s="261"/>
      <c r="Q123" s="57" t="s">
        <v>8</v>
      </c>
      <c r="R123" s="93">
        <f t="shared" ref="R123:R144" si="34">SUM(T123:W123)</f>
        <v>0</v>
      </c>
      <c r="S123" s="93">
        <v>0</v>
      </c>
      <c r="T123" s="93">
        <v>0</v>
      </c>
      <c r="U123" s="93">
        <v>0</v>
      </c>
      <c r="V123" s="93">
        <v>0</v>
      </c>
      <c r="W123" s="93">
        <v>0</v>
      </c>
    </row>
    <row r="124" spans="1:23" s="5" customFormat="1" ht="51.75" customHeight="1" x14ac:dyDescent="0.25">
      <c r="A124" s="193"/>
      <c r="B124" s="193"/>
      <c r="C124" s="262"/>
      <c r="D124" s="263"/>
      <c r="E124" s="263"/>
      <c r="F124" s="263"/>
      <c r="G124" s="263"/>
      <c r="H124" s="263"/>
      <c r="I124" s="263"/>
      <c r="J124" s="263"/>
      <c r="K124" s="263"/>
      <c r="L124" s="263"/>
      <c r="M124" s="263"/>
      <c r="N124" s="263"/>
      <c r="O124" s="263"/>
      <c r="P124" s="264"/>
      <c r="Q124" s="57" t="s">
        <v>9</v>
      </c>
      <c r="R124" s="136"/>
      <c r="S124" s="136"/>
      <c r="T124" s="136">
        <f t="shared" ref="T124:U124" si="35">T136</f>
        <v>0</v>
      </c>
      <c r="U124" s="136">
        <f t="shared" si="35"/>
        <v>0</v>
      </c>
      <c r="V124" s="136"/>
      <c r="W124" s="136"/>
    </row>
    <row r="125" spans="1:23" s="5" customFormat="1" ht="51.75" customHeight="1" x14ac:dyDescent="0.25">
      <c r="A125" s="193"/>
      <c r="B125" s="193"/>
      <c r="C125" s="198" t="s">
        <v>74</v>
      </c>
      <c r="D125" s="192" t="s">
        <v>212</v>
      </c>
      <c r="E125" s="198" t="s">
        <v>119</v>
      </c>
      <c r="F125" s="198" t="s">
        <v>167</v>
      </c>
      <c r="G125" s="198" t="s">
        <v>201</v>
      </c>
      <c r="H125" s="198">
        <v>3</v>
      </c>
      <c r="I125" s="198">
        <v>4</v>
      </c>
      <c r="J125" s="198"/>
      <c r="K125" s="198">
        <v>4</v>
      </c>
      <c r="L125" s="198"/>
      <c r="M125" s="198">
        <v>4</v>
      </c>
      <c r="N125" s="198"/>
      <c r="O125" s="198">
        <v>4</v>
      </c>
      <c r="P125" s="198"/>
      <c r="Q125" s="57" t="s">
        <v>7</v>
      </c>
      <c r="R125" s="137">
        <f t="shared" si="34"/>
        <v>0</v>
      </c>
      <c r="S125" s="137">
        <f>S126+S127</f>
        <v>0</v>
      </c>
      <c r="T125" s="137">
        <f t="shared" ref="T125:W125" si="36">T126+T127</f>
        <v>0</v>
      </c>
      <c r="U125" s="137">
        <f t="shared" si="36"/>
        <v>0</v>
      </c>
      <c r="V125" s="137">
        <f t="shared" si="36"/>
        <v>0</v>
      </c>
      <c r="W125" s="137">
        <f t="shared" si="36"/>
        <v>0</v>
      </c>
    </row>
    <row r="126" spans="1:23" s="5" customFormat="1" ht="51.75" customHeight="1" x14ac:dyDescent="0.25">
      <c r="A126" s="193"/>
      <c r="B126" s="193"/>
      <c r="C126" s="199"/>
      <c r="D126" s="193"/>
      <c r="E126" s="199"/>
      <c r="F126" s="199"/>
      <c r="G126" s="199"/>
      <c r="H126" s="199"/>
      <c r="I126" s="199"/>
      <c r="J126" s="199"/>
      <c r="K126" s="199"/>
      <c r="L126" s="199"/>
      <c r="M126" s="199"/>
      <c r="N126" s="199"/>
      <c r="O126" s="199"/>
      <c r="P126" s="199"/>
      <c r="Q126" s="57" t="s">
        <v>8</v>
      </c>
      <c r="R126" s="137">
        <f t="shared" si="34"/>
        <v>0</v>
      </c>
      <c r="S126" s="137">
        <v>0</v>
      </c>
      <c r="T126" s="137">
        <v>0</v>
      </c>
      <c r="U126" s="137">
        <v>0</v>
      </c>
      <c r="V126" s="137">
        <v>0</v>
      </c>
      <c r="W126" s="137">
        <v>0</v>
      </c>
    </row>
    <row r="127" spans="1:23" s="5" customFormat="1" ht="51.75" customHeight="1" x14ac:dyDescent="0.25">
      <c r="A127" s="193"/>
      <c r="B127" s="193"/>
      <c r="C127" s="200"/>
      <c r="D127" s="193"/>
      <c r="E127" s="199"/>
      <c r="F127" s="199"/>
      <c r="G127" s="199"/>
      <c r="H127" s="199"/>
      <c r="I127" s="199"/>
      <c r="J127" s="199"/>
      <c r="K127" s="199"/>
      <c r="L127" s="199"/>
      <c r="M127" s="199"/>
      <c r="N127" s="199"/>
      <c r="O127" s="199"/>
      <c r="P127" s="199"/>
      <c r="Q127" s="57" t="s">
        <v>9</v>
      </c>
      <c r="R127" s="137">
        <f t="shared" si="34"/>
        <v>0</v>
      </c>
      <c r="S127" s="137">
        <f>S130</f>
        <v>0</v>
      </c>
      <c r="T127" s="137">
        <f t="shared" ref="T127:W127" si="37">T130</f>
        <v>0</v>
      </c>
      <c r="U127" s="137">
        <f t="shared" si="37"/>
        <v>0</v>
      </c>
      <c r="V127" s="137">
        <f t="shared" si="37"/>
        <v>0</v>
      </c>
      <c r="W127" s="137">
        <f t="shared" si="37"/>
        <v>0</v>
      </c>
    </row>
    <row r="128" spans="1:23" s="5" customFormat="1" ht="34.5" customHeight="1" x14ac:dyDescent="0.25">
      <c r="A128" s="193"/>
      <c r="B128" s="193"/>
      <c r="C128" s="198" t="s">
        <v>75</v>
      </c>
      <c r="D128" s="193"/>
      <c r="E128" s="199"/>
      <c r="F128" s="199"/>
      <c r="G128" s="199"/>
      <c r="H128" s="199"/>
      <c r="I128" s="199"/>
      <c r="J128" s="199"/>
      <c r="K128" s="199"/>
      <c r="L128" s="199"/>
      <c r="M128" s="199"/>
      <c r="N128" s="199"/>
      <c r="O128" s="199"/>
      <c r="P128" s="199"/>
      <c r="Q128" s="57" t="s">
        <v>7</v>
      </c>
      <c r="R128" s="137">
        <f t="shared" si="34"/>
        <v>0</v>
      </c>
      <c r="S128" s="137">
        <f>S130</f>
        <v>0</v>
      </c>
      <c r="T128" s="137">
        <f t="shared" ref="T128:W128" si="38">T130</f>
        <v>0</v>
      </c>
      <c r="U128" s="137">
        <f t="shared" si="38"/>
        <v>0</v>
      </c>
      <c r="V128" s="137">
        <f t="shared" si="38"/>
        <v>0</v>
      </c>
      <c r="W128" s="137">
        <f t="shared" si="38"/>
        <v>0</v>
      </c>
    </row>
    <row r="129" spans="1:39" s="5" customFormat="1" ht="53.25" customHeight="1" x14ac:dyDescent="0.25">
      <c r="A129" s="193"/>
      <c r="B129" s="193"/>
      <c r="C129" s="199"/>
      <c r="D129" s="193"/>
      <c r="E129" s="199"/>
      <c r="F129" s="199"/>
      <c r="G129" s="199"/>
      <c r="H129" s="199"/>
      <c r="I129" s="199"/>
      <c r="J129" s="199"/>
      <c r="K129" s="199"/>
      <c r="L129" s="199"/>
      <c r="M129" s="199"/>
      <c r="N129" s="199"/>
      <c r="O129" s="199"/>
      <c r="P129" s="199"/>
      <c r="Q129" s="57" t="s">
        <v>8</v>
      </c>
      <c r="R129" s="137">
        <f t="shared" si="34"/>
        <v>0</v>
      </c>
      <c r="S129" s="137">
        <v>0</v>
      </c>
      <c r="T129" s="137">
        <v>0</v>
      </c>
      <c r="U129" s="137">
        <v>0</v>
      </c>
      <c r="V129" s="137">
        <v>0</v>
      </c>
      <c r="W129" s="137">
        <v>0</v>
      </c>
    </row>
    <row r="130" spans="1:39" s="5" customFormat="1" ht="63.75" customHeight="1" x14ac:dyDescent="0.25">
      <c r="A130" s="193"/>
      <c r="B130" s="193"/>
      <c r="C130" s="199"/>
      <c r="D130" s="193"/>
      <c r="E130" s="200"/>
      <c r="F130" s="200"/>
      <c r="G130" s="200"/>
      <c r="H130" s="200"/>
      <c r="I130" s="200"/>
      <c r="J130" s="200"/>
      <c r="K130" s="200"/>
      <c r="L130" s="200"/>
      <c r="M130" s="200"/>
      <c r="N130" s="200"/>
      <c r="O130" s="200"/>
      <c r="P130" s="200"/>
      <c r="Q130" s="57" t="s">
        <v>9</v>
      </c>
      <c r="R130" s="137">
        <f t="shared" si="34"/>
        <v>0</v>
      </c>
      <c r="S130" s="137">
        <v>0</v>
      </c>
      <c r="T130" s="137">
        <v>0</v>
      </c>
      <c r="U130" s="137">
        <v>0</v>
      </c>
      <c r="V130" s="137">
        <v>0</v>
      </c>
      <c r="W130" s="137">
        <v>0</v>
      </c>
    </row>
    <row r="131" spans="1:39" s="5" customFormat="1" ht="108" customHeight="1" x14ac:dyDescent="0.25">
      <c r="A131" s="193"/>
      <c r="B131" s="193"/>
      <c r="C131" s="199"/>
      <c r="D131" s="193"/>
      <c r="E131" s="138"/>
      <c r="F131" s="124" t="s">
        <v>179</v>
      </c>
      <c r="G131" s="124" t="s">
        <v>189</v>
      </c>
      <c r="H131" s="124">
        <v>3.3</v>
      </c>
      <c r="I131" s="124">
        <v>2.5</v>
      </c>
      <c r="J131" s="124"/>
      <c r="K131" s="124">
        <v>3</v>
      </c>
      <c r="L131" s="124"/>
      <c r="M131" s="124">
        <v>3</v>
      </c>
      <c r="N131" s="124"/>
      <c r="O131" s="124">
        <v>3</v>
      </c>
      <c r="P131" s="124"/>
      <c r="Q131" s="139"/>
      <c r="R131" s="93"/>
      <c r="S131" s="93"/>
      <c r="T131" s="93"/>
      <c r="U131" s="93"/>
      <c r="V131" s="93"/>
      <c r="W131" s="93"/>
    </row>
    <row r="132" spans="1:39" s="5" customFormat="1" ht="151.5" customHeight="1" x14ac:dyDescent="0.25">
      <c r="A132" s="193"/>
      <c r="B132" s="193"/>
      <c r="C132" s="199"/>
      <c r="D132" s="193"/>
      <c r="E132" s="138"/>
      <c r="F132" s="124" t="s">
        <v>180</v>
      </c>
      <c r="G132" s="124" t="s">
        <v>189</v>
      </c>
      <c r="H132" s="124"/>
      <c r="I132" s="124">
        <v>5</v>
      </c>
      <c r="J132" s="124"/>
      <c r="K132" s="124">
        <v>5</v>
      </c>
      <c r="L132" s="124"/>
      <c r="M132" s="124">
        <v>5</v>
      </c>
      <c r="N132" s="124"/>
      <c r="O132" s="124">
        <v>5</v>
      </c>
      <c r="P132" s="124"/>
      <c r="Q132" s="139"/>
      <c r="R132" s="93"/>
      <c r="S132" s="93"/>
      <c r="T132" s="93"/>
      <c r="U132" s="93"/>
      <c r="V132" s="93"/>
      <c r="W132" s="93"/>
    </row>
    <row r="133" spans="1:39" s="5" customFormat="1" ht="164.25" customHeight="1" x14ac:dyDescent="0.25">
      <c r="A133" s="193"/>
      <c r="B133" s="193"/>
      <c r="C133" s="200"/>
      <c r="D133" s="193"/>
      <c r="E133" s="138"/>
      <c r="F133" s="124" t="s">
        <v>181</v>
      </c>
      <c r="G133" s="124" t="s">
        <v>189</v>
      </c>
      <c r="H133" s="124"/>
      <c r="I133" s="124"/>
      <c r="J133" s="124"/>
      <c r="K133" s="124"/>
      <c r="L133" s="124"/>
      <c r="M133" s="124"/>
      <c r="N133" s="124"/>
      <c r="O133" s="124"/>
      <c r="P133" s="124"/>
      <c r="Q133" s="139"/>
      <c r="R133" s="93"/>
      <c r="S133" s="93"/>
      <c r="T133" s="93"/>
      <c r="U133" s="93"/>
      <c r="V133" s="93"/>
      <c r="W133" s="93"/>
    </row>
    <row r="134" spans="1:39" s="5" customFormat="1" ht="33.75" customHeight="1" x14ac:dyDescent="0.25">
      <c r="A134" s="193"/>
      <c r="B134" s="193"/>
      <c r="C134" s="184" t="s">
        <v>76</v>
      </c>
      <c r="D134" s="193"/>
      <c r="E134" s="184" t="s">
        <v>119</v>
      </c>
      <c r="F134" s="228"/>
      <c r="G134" s="228"/>
      <c r="H134" s="228"/>
      <c r="I134" s="228"/>
      <c r="J134" s="228"/>
      <c r="K134" s="228"/>
      <c r="L134" s="228"/>
      <c r="M134" s="228"/>
      <c r="N134" s="228"/>
      <c r="O134" s="228"/>
      <c r="P134" s="228"/>
      <c r="Q134" s="57" t="s">
        <v>72</v>
      </c>
      <c r="R134" s="56"/>
      <c r="S134" s="56"/>
      <c r="T134" s="56"/>
      <c r="U134" s="56"/>
      <c r="V134" s="56">
        <f t="shared" ref="V134:W134" si="39">V136</f>
        <v>0</v>
      </c>
      <c r="W134" s="56">
        <f t="shared" si="39"/>
        <v>0</v>
      </c>
    </row>
    <row r="135" spans="1:39" s="10" customFormat="1" ht="41.25" customHeight="1" x14ac:dyDescent="0.25">
      <c r="A135" s="193"/>
      <c r="B135" s="193"/>
      <c r="C135" s="185"/>
      <c r="D135" s="193"/>
      <c r="E135" s="185"/>
      <c r="F135" s="228"/>
      <c r="G135" s="228"/>
      <c r="H135" s="228"/>
      <c r="I135" s="228"/>
      <c r="J135" s="228"/>
      <c r="K135" s="228"/>
      <c r="L135" s="228"/>
      <c r="M135" s="228"/>
      <c r="N135" s="228"/>
      <c r="O135" s="228"/>
      <c r="P135" s="228"/>
      <c r="Q135" s="57" t="s">
        <v>8</v>
      </c>
      <c r="R135" s="56">
        <f t="shared" si="34"/>
        <v>0</v>
      </c>
      <c r="S135" s="56">
        <v>0</v>
      </c>
      <c r="T135" s="56">
        <v>0</v>
      </c>
      <c r="U135" s="56">
        <v>0</v>
      </c>
      <c r="V135" s="56">
        <v>0</v>
      </c>
      <c r="W135" s="56">
        <v>0</v>
      </c>
      <c r="X135" s="34"/>
      <c r="Y135" s="34"/>
      <c r="Z135" s="34"/>
      <c r="AA135" s="34"/>
      <c r="AB135" s="34"/>
      <c r="AC135" s="34"/>
      <c r="AD135" s="34"/>
      <c r="AE135" s="34"/>
      <c r="AF135" s="34"/>
      <c r="AG135" s="34"/>
      <c r="AH135" s="34"/>
      <c r="AI135" s="34"/>
      <c r="AJ135" s="34"/>
      <c r="AK135" s="34"/>
      <c r="AL135" s="34"/>
      <c r="AM135" s="34"/>
    </row>
    <row r="136" spans="1:39" s="9" customFormat="1" ht="54" customHeight="1" x14ac:dyDescent="0.25">
      <c r="A136" s="193"/>
      <c r="B136" s="193"/>
      <c r="C136" s="186"/>
      <c r="D136" s="193"/>
      <c r="E136" s="185"/>
      <c r="F136" s="228"/>
      <c r="G136" s="228"/>
      <c r="H136" s="228"/>
      <c r="I136" s="228"/>
      <c r="J136" s="228"/>
      <c r="K136" s="228"/>
      <c r="L136" s="228"/>
      <c r="M136" s="228"/>
      <c r="N136" s="228"/>
      <c r="O136" s="228"/>
      <c r="P136" s="228"/>
      <c r="Q136" s="57" t="s">
        <v>9</v>
      </c>
      <c r="R136" s="56"/>
      <c r="S136" s="56"/>
      <c r="T136" s="56"/>
      <c r="U136" s="56"/>
      <c r="V136" s="56"/>
      <c r="W136" s="56"/>
      <c r="X136" s="34"/>
      <c r="Y136" s="34"/>
      <c r="Z136" s="34"/>
      <c r="AA136" s="34"/>
      <c r="AB136" s="34"/>
      <c r="AC136" s="34"/>
      <c r="AD136" s="34"/>
      <c r="AE136" s="34"/>
      <c r="AF136" s="34"/>
      <c r="AG136" s="34"/>
      <c r="AH136" s="34"/>
      <c r="AI136" s="34"/>
      <c r="AJ136" s="34"/>
      <c r="AK136" s="34"/>
      <c r="AL136" s="34"/>
      <c r="AM136" s="34"/>
    </row>
    <row r="137" spans="1:39" ht="27.75" customHeight="1" x14ac:dyDescent="0.25">
      <c r="A137" s="193"/>
      <c r="B137" s="65"/>
      <c r="C137" s="187" t="s">
        <v>91</v>
      </c>
      <c r="D137" s="193"/>
      <c r="E137" s="185"/>
      <c r="F137" s="140"/>
      <c r="G137" s="140"/>
      <c r="H137" s="140"/>
      <c r="I137" s="140"/>
      <c r="J137" s="140"/>
      <c r="K137" s="140"/>
      <c r="L137" s="140"/>
      <c r="M137" s="140"/>
      <c r="N137" s="140"/>
      <c r="O137" s="140"/>
      <c r="P137" s="140"/>
      <c r="Q137" s="57" t="s">
        <v>72</v>
      </c>
      <c r="R137" s="56">
        <f t="shared" si="34"/>
        <v>0</v>
      </c>
      <c r="S137" s="58">
        <f>S139</f>
        <v>0</v>
      </c>
      <c r="T137" s="58">
        <f>T139</f>
        <v>0</v>
      </c>
      <c r="U137" s="58">
        <f>U139</f>
        <v>0</v>
      </c>
      <c r="V137" s="58">
        <f>V139</f>
        <v>0</v>
      </c>
      <c r="W137" s="58">
        <f>W139</f>
        <v>0</v>
      </c>
    </row>
    <row r="138" spans="1:39" ht="49.5" customHeight="1" x14ac:dyDescent="0.25">
      <c r="A138" s="193"/>
      <c r="B138" s="65"/>
      <c r="C138" s="187"/>
      <c r="D138" s="193"/>
      <c r="E138" s="185"/>
      <c r="F138" s="140"/>
      <c r="G138" s="140"/>
      <c r="H138" s="140"/>
      <c r="I138" s="140"/>
      <c r="J138" s="140"/>
      <c r="K138" s="140"/>
      <c r="L138" s="140"/>
      <c r="M138" s="140"/>
      <c r="N138" s="140"/>
      <c r="O138" s="140"/>
      <c r="P138" s="140"/>
      <c r="Q138" s="57" t="s">
        <v>8</v>
      </c>
      <c r="R138" s="56">
        <f t="shared" si="34"/>
        <v>0</v>
      </c>
      <c r="S138" s="58">
        <v>0</v>
      </c>
      <c r="T138" s="58">
        <v>0</v>
      </c>
      <c r="U138" s="58">
        <v>0</v>
      </c>
      <c r="V138" s="58">
        <v>0</v>
      </c>
      <c r="W138" s="58">
        <v>0</v>
      </c>
    </row>
    <row r="139" spans="1:39" ht="34.9" customHeight="1" x14ac:dyDescent="0.25">
      <c r="A139" s="193"/>
      <c r="B139" s="65"/>
      <c r="C139" s="187"/>
      <c r="D139" s="193"/>
      <c r="E139" s="185"/>
      <c r="F139" s="141"/>
      <c r="G139" s="141"/>
      <c r="H139" s="141"/>
      <c r="I139" s="141"/>
      <c r="J139" s="141"/>
      <c r="K139" s="141"/>
      <c r="L139" s="141"/>
      <c r="M139" s="141"/>
      <c r="N139" s="141"/>
      <c r="O139" s="141"/>
      <c r="P139" s="141"/>
      <c r="Q139" s="57" t="s">
        <v>9</v>
      </c>
      <c r="R139" s="56">
        <f t="shared" si="34"/>
        <v>0</v>
      </c>
      <c r="S139" s="58"/>
      <c r="T139" s="58">
        <v>0</v>
      </c>
      <c r="U139" s="58">
        <v>0</v>
      </c>
      <c r="V139" s="58"/>
      <c r="W139" s="58"/>
    </row>
    <row r="140" spans="1:39" ht="29.25" customHeight="1" x14ac:dyDescent="0.25">
      <c r="A140" s="193"/>
      <c r="B140" s="142"/>
      <c r="C140" s="187" t="s">
        <v>92</v>
      </c>
      <c r="D140" s="193"/>
      <c r="E140" s="185"/>
      <c r="F140" s="277"/>
      <c r="G140" s="277"/>
      <c r="H140" s="277"/>
      <c r="I140" s="277"/>
      <c r="J140" s="277"/>
      <c r="K140" s="277"/>
      <c r="L140" s="277"/>
      <c r="M140" s="277"/>
      <c r="N140" s="277"/>
      <c r="O140" s="277"/>
      <c r="P140" s="277"/>
      <c r="Q140" s="57" t="s">
        <v>72</v>
      </c>
      <c r="R140" s="56">
        <f t="shared" si="34"/>
        <v>0</v>
      </c>
      <c r="S140" s="58">
        <f>S141+S142</f>
        <v>0</v>
      </c>
      <c r="T140" s="58">
        <f t="shared" ref="T140:U140" si="40">T141+T142</f>
        <v>0</v>
      </c>
      <c r="U140" s="58">
        <f t="shared" si="40"/>
        <v>0</v>
      </c>
      <c r="V140" s="58">
        <f t="shared" ref="V140:W140" si="41">V141+V142</f>
        <v>0</v>
      </c>
      <c r="W140" s="58">
        <f t="shared" si="41"/>
        <v>0</v>
      </c>
    </row>
    <row r="141" spans="1:39" ht="71.25" customHeight="1" x14ac:dyDescent="0.25">
      <c r="A141" s="193"/>
      <c r="B141" s="142"/>
      <c r="C141" s="187"/>
      <c r="D141" s="193"/>
      <c r="E141" s="185"/>
      <c r="F141" s="278"/>
      <c r="G141" s="278"/>
      <c r="H141" s="278"/>
      <c r="I141" s="278"/>
      <c r="J141" s="278"/>
      <c r="K141" s="278"/>
      <c r="L141" s="278"/>
      <c r="M141" s="278"/>
      <c r="N141" s="278"/>
      <c r="O141" s="278"/>
      <c r="P141" s="278"/>
      <c r="Q141" s="57" t="s">
        <v>8</v>
      </c>
      <c r="R141" s="56">
        <f>SUM(T141:W141)</f>
        <v>0</v>
      </c>
      <c r="S141" s="58">
        <v>0</v>
      </c>
      <c r="T141" s="58">
        <v>0</v>
      </c>
      <c r="U141" s="58">
        <v>0</v>
      </c>
      <c r="V141" s="58">
        <v>0</v>
      </c>
      <c r="W141" s="58">
        <v>0</v>
      </c>
    </row>
    <row r="142" spans="1:39" ht="66.75" customHeight="1" x14ac:dyDescent="0.25">
      <c r="A142" s="193"/>
      <c r="B142" s="142"/>
      <c r="C142" s="187"/>
      <c r="D142" s="193"/>
      <c r="E142" s="185"/>
      <c r="F142" s="279"/>
      <c r="G142" s="279"/>
      <c r="H142" s="279"/>
      <c r="I142" s="279"/>
      <c r="J142" s="279"/>
      <c r="K142" s="279"/>
      <c r="L142" s="279"/>
      <c r="M142" s="279"/>
      <c r="N142" s="279"/>
      <c r="O142" s="279"/>
      <c r="P142" s="279"/>
      <c r="Q142" s="57" t="s">
        <v>9</v>
      </c>
      <c r="R142" s="56"/>
      <c r="S142" s="58">
        <v>0</v>
      </c>
      <c r="T142" s="58"/>
      <c r="U142" s="58"/>
      <c r="V142" s="58"/>
      <c r="W142" s="58"/>
    </row>
    <row r="143" spans="1:39" ht="30.75" customHeight="1" x14ac:dyDescent="0.25">
      <c r="A143" s="193"/>
      <c r="B143" s="142"/>
      <c r="C143" s="187" t="s">
        <v>118</v>
      </c>
      <c r="D143" s="193"/>
      <c r="E143" s="185"/>
      <c r="F143" s="198"/>
      <c r="G143" s="198"/>
      <c r="H143" s="198"/>
      <c r="I143" s="198"/>
      <c r="J143" s="228"/>
      <c r="K143" s="228"/>
      <c r="L143" s="228"/>
      <c r="M143" s="228"/>
      <c r="N143" s="228"/>
      <c r="O143" s="228"/>
      <c r="P143" s="228"/>
      <c r="Q143" s="57" t="s">
        <v>72</v>
      </c>
      <c r="R143" s="56">
        <f t="shared" si="34"/>
        <v>0</v>
      </c>
      <c r="S143" s="143">
        <f>S145</f>
        <v>0</v>
      </c>
      <c r="T143" s="143">
        <f t="shared" ref="T143:U143" si="42">T145</f>
        <v>0</v>
      </c>
      <c r="U143" s="143">
        <f t="shared" si="42"/>
        <v>0</v>
      </c>
      <c r="V143" s="143">
        <f t="shared" ref="V143:W143" si="43">V145</f>
        <v>0</v>
      </c>
      <c r="W143" s="143">
        <f t="shared" si="43"/>
        <v>0</v>
      </c>
    </row>
    <row r="144" spans="1:39" ht="48" customHeight="1" x14ac:dyDescent="0.25">
      <c r="A144" s="193"/>
      <c r="B144" s="142"/>
      <c r="C144" s="295"/>
      <c r="D144" s="193"/>
      <c r="E144" s="185"/>
      <c r="F144" s="199"/>
      <c r="G144" s="199"/>
      <c r="H144" s="199"/>
      <c r="I144" s="199"/>
      <c r="J144" s="228"/>
      <c r="K144" s="228"/>
      <c r="L144" s="228"/>
      <c r="M144" s="228"/>
      <c r="N144" s="228"/>
      <c r="O144" s="228"/>
      <c r="P144" s="228"/>
      <c r="Q144" s="57" t="s">
        <v>8</v>
      </c>
      <c r="R144" s="137">
        <f t="shared" si="34"/>
        <v>0</v>
      </c>
      <c r="S144" s="144">
        <v>0</v>
      </c>
      <c r="T144" s="144">
        <v>0</v>
      </c>
      <c r="U144" s="144">
        <v>0</v>
      </c>
      <c r="V144" s="144">
        <v>0</v>
      </c>
      <c r="W144" s="144">
        <v>0</v>
      </c>
    </row>
    <row r="145" spans="1:39" ht="53.25" customHeight="1" x14ac:dyDescent="0.25">
      <c r="A145" s="193"/>
      <c r="B145" s="142"/>
      <c r="C145" s="295"/>
      <c r="D145" s="194"/>
      <c r="E145" s="186"/>
      <c r="F145" s="200"/>
      <c r="G145" s="200"/>
      <c r="H145" s="200"/>
      <c r="I145" s="200"/>
      <c r="J145" s="228"/>
      <c r="K145" s="228"/>
      <c r="L145" s="228"/>
      <c r="M145" s="228"/>
      <c r="N145" s="228"/>
      <c r="O145" s="228"/>
      <c r="P145" s="228"/>
      <c r="Q145" s="57" t="s">
        <v>9</v>
      </c>
      <c r="R145" s="56"/>
      <c r="S145" s="58">
        <v>0</v>
      </c>
      <c r="T145" s="58">
        <v>0</v>
      </c>
      <c r="U145" s="58">
        <v>0</v>
      </c>
      <c r="V145" s="58"/>
      <c r="W145" s="58"/>
    </row>
    <row r="146" spans="1:39" ht="39" customHeight="1" x14ac:dyDescent="0.25">
      <c r="A146" s="195" t="s">
        <v>137</v>
      </c>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7"/>
    </row>
    <row r="147" spans="1:39" s="2" customFormat="1" ht="67.5" customHeight="1" x14ac:dyDescent="0.25">
      <c r="A147" s="251" t="s">
        <v>140</v>
      </c>
      <c r="B147" s="251" t="s">
        <v>202</v>
      </c>
      <c r="C147" s="267" t="s">
        <v>12</v>
      </c>
      <c r="D147" s="268"/>
      <c r="E147" s="268"/>
      <c r="F147" s="268"/>
      <c r="G147" s="268"/>
      <c r="H147" s="268"/>
      <c r="I147" s="268"/>
      <c r="J147" s="268"/>
      <c r="K147" s="268"/>
      <c r="L147" s="268"/>
      <c r="M147" s="268"/>
      <c r="N147" s="268"/>
      <c r="O147" s="268"/>
      <c r="P147" s="269"/>
      <c r="Q147" s="145" t="s">
        <v>79</v>
      </c>
      <c r="R147" s="146">
        <f t="shared" ref="R147" si="44">T147+U147+V147+W147</f>
        <v>0</v>
      </c>
      <c r="S147" s="146">
        <v>0</v>
      </c>
      <c r="T147" s="146">
        <v>0</v>
      </c>
      <c r="U147" s="146">
        <v>0</v>
      </c>
      <c r="V147" s="146">
        <v>0</v>
      </c>
      <c r="W147" s="146">
        <v>0</v>
      </c>
      <c r="X147" s="5"/>
      <c r="Y147" s="5"/>
      <c r="Z147" s="5"/>
      <c r="AA147" s="5"/>
      <c r="AB147" s="5"/>
      <c r="AC147" s="5"/>
      <c r="AD147" s="5"/>
      <c r="AE147" s="5"/>
      <c r="AF147" s="5"/>
      <c r="AG147" s="5"/>
      <c r="AH147" s="5"/>
      <c r="AI147" s="5"/>
      <c r="AJ147" s="5"/>
      <c r="AK147" s="5"/>
      <c r="AL147" s="5"/>
      <c r="AM147" s="5"/>
    </row>
    <row r="148" spans="1:39" s="2" customFormat="1" ht="45" customHeight="1" x14ac:dyDescent="0.25">
      <c r="A148" s="265"/>
      <c r="B148" s="265"/>
      <c r="C148" s="270"/>
      <c r="D148" s="271"/>
      <c r="E148" s="271"/>
      <c r="F148" s="271"/>
      <c r="G148" s="271"/>
      <c r="H148" s="271"/>
      <c r="I148" s="271"/>
      <c r="J148" s="271"/>
      <c r="K148" s="271"/>
      <c r="L148" s="271"/>
      <c r="M148" s="271"/>
      <c r="N148" s="271"/>
      <c r="O148" s="271"/>
      <c r="P148" s="272"/>
      <c r="Q148" s="147" t="s">
        <v>8</v>
      </c>
      <c r="R148" s="146">
        <f t="shared" ref="R148" si="45">T148+U148+V148+W148</f>
        <v>0</v>
      </c>
      <c r="S148" s="146">
        <v>0</v>
      </c>
      <c r="T148" s="146">
        <v>0</v>
      </c>
      <c r="U148" s="146">
        <v>0</v>
      </c>
      <c r="V148" s="146">
        <v>0</v>
      </c>
      <c r="W148" s="146">
        <v>0</v>
      </c>
      <c r="X148" s="5"/>
      <c r="Y148" s="5"/>
      <c r="Z148" s="5"/>
      <c r="AA148" s="5"/>
      <c r="AB148" s="5"/>
      <c r="AC148" s="5"/>
      <c r="AD148" s="5"/>
      <c r="AE148" s="5"/>
      <c r="AF148" s="5"/>
      <c r="AG148" s="5"/>
      <c r="AH148" s="5"/>
      <c r="AI148" s="5"/>
      <c r="AJ148" s="5"/>
      <c r="AK148" s="5"/>
      <c r="AL148" s="5"/>
      <c r="AM148" s="5"/>
    </row>
    <row r="149" spans="1:39" s="2" customFormat="1" ht="64.5" customHeight="1" x14ac:dyDescent="0.25">
      <c r="A149" s="265"/>
      <c r="B149" s="265"/>
      <c r="C149" s="273"/>
      <c r="D149" s="274"/>
      <c r="E149" s="274"/>
      <c r="F149" s="274"/>
      <c r="G149" s="274"/>
      <c r="H149" s="274"/>
      <c r="I149" s="274"/>
      <c r="J149" s="274"/>
      <c r="K149" s="274"/>
      <c r="L149" s="274"/>
      <c r="M149" s="274"/>
      <c r="N149" s="274"/>
      <c r="O149" s="274"/>
      <c r="P149" s="275"/>
      <c r="Q149" s="148" t="s">
        <v>224</v>
      </c>
      <c r="R149" s="146">
        <f t="shared" ref="R149" si="46">T149+U149+V149+W149</f>
        <v>0</v>
      </c>
      <c r="S149" s="146">
        <v>0</v>
      </c>
      <c r="T149" s="146">
        <v>0</v>
      </c>
      <c r="U149" s="146">
        <v>0</v>
      </c>
      <c r="V149" s="146">
        <v>0</v>
      </c>
      <c r="W149" s="146">
        <v>0</v>
      </c>
      <c r="X149" s="5"/>
      <c r="Y149" s="5"/>
      <c r="Z149" s="5"/>
      <c r="AA149" s="5"/>
      <c r="AB149" s="5"/>
      <c r="AC149" s="5"/>
      <c r="AD149" s="5"/>
      <c r="AE149" s="5"/>
      <c r="AF149" s="5"/>
      <c r="AG149" s="5"/>
      <c r="AH149" s="5"/>
      <c r="AI149" s="5"/>
      <c r="AJ149" s="5"/>
      <c r="AK149" s="5"/>
      <c r="AL149" s="5"/>
      <c r="AM149" s="5"/>
    </row>
    <row r="150" spans="1:39" ht="59.25" customHeight="1" x14ac:dyDescent="0.25">
      <c r="A150" s="265"/>
      <c r="B150" s="265"/>
      <c r="C150" s="248" t="s">
        <v>77</v>
      </c>
      <c r="D150" s="251" t="s">
        <v>212</v>
      </c>
      <c r="E150" s="204" t="s">
        <v>119</v>
      </c>
      <c r="F150" s="188" t="s">
        <v>160</v>
      </c>
      <c r="G150" s="188" t="s">
        <v>13</v>
      </c>
      <c r="H150" s="188">
        <v>100</v>
      </c>
      <c r="I150" s="188">
        <v>100</v>
      </c>
      <c r="J150" s="188"/>
      <c r="K150" s="188">
        <v>100</v>
      </c>
      <c r="L150" s="188"/>
      <c r="M150" s="188">
        <v>100</v>
      </c>
      <c r="N150" s="188"/>
      <c r="O150" s="188">
        <v>100</v>
      </c>
      <c r="P150" s="188"/>
      <c r="Q150" s="139" t="s">
        <v>17</v>
      </c>
      <c r="R150" s="146"/>
      <c r="S150" s="149"/>
      <c r="T150" s="149"/>
      <c r="U150" s="149"/>
      <c r="V150" s="149"/>
      <c r="W150" s="149"/>
    </row>
    <row r="151" spans="1:39" ht="282.75" customHeight="1" x14ac:dyDescent="0.25">
      <c r="A151" s="265"/>
      <c r="B151" s="265"/>
      <c r="C151" s="248"/>
      <c r="D151" s="265"/>
      <c r="E151" s="205"/>
      <c r="F151" s="190"/>
      <c r="G151" s="190"/>
      <c r="H151" s="190"/>
      <c r="I151" s="190"/>
      <c r="J151" s="190"/>
      <c r="K151" s="190"/>
      <c r="L151" s="190"/>
      <c r="M151" s="190"/>
      <c r="N151" s="190"/>
      <c r="O151" s="190"/>
      <c r="P151" s="190"/>
      <c r="Q151" s="147" t="s">
        <v>8</v>
      </c>
      <c r="R151" s="146">
        <f>T151+U151+V151+W151</f>
        <v>0</v>
      </c>
      <c r="S151" s="136">
        <v>0</v>
      </c>
      <c r="T151" s="136">
        <v>0</v>
      </c>
      <c r="U151" s="136">
        <v>0</v>
      </c>
      <c r="V151" s="136">
        <v>0</v>
      </c>
      <c r="W151" s="136">
        <v>0</v>
      </c>
    </row>
    <row r="152" spans="1:39" ht="171" customHeight="1" x14ac:dyDescent="0.3">
      <c r="A152" s="265"/>
      <c r="B152" s="265"/>
      <c r="C152" s="276"/>
      <c r="D152" s="265"/>
      <c r="E152" s="205"/>
      <c r="F152" s="122" t="s">
        <v>203</v>
      </c>
      <c r="G152" s="122" t="s">
        <v>13</v>
      </c>
      <c r="H152" s="122">
        <v>100</v>
      </c>
      <c r="I152" s="122">
        <v>100</v>
      </c>
      <c r="J152" s="122"/>
      <c r="K152" s="122">
        <v>100</v>
      </c>
      <c r="L152" s="122"/>
      <c r="M152" s="122">
        <v>100</v>
      </c>
      <c r="N152" s="122"/>
      <c r="O152" s="122">
        <v>100</v>
      </c>
      <c r="P152" s="150"/>
      <c r="Q152" s="148" t="s">
        <v>224</v>
      </c>
      <c r="R152" s="146" t="s">
        <v>6</v>
      </c>
      <c r="S152" s="136" t="s">
        <v>6</v>
      </c>
      <c r="T152" s="136" t="s">
        <v>6</v>
      </c>
      <c r="U152" s="136" t="s">
        <v>6</v>
      </c>
      <c r="V152" s="136" t="s">
        <v>6</v>
      </c>
      <c r="W152" s="136" t="s">
        <v>6</v>
      </c>
    </row>
    <row r="153" spans="1:39" ht="56.25" customHeight="1" x14ac:dyDescent="0.25">
      <c r="A153" s="265"/>
      <c r="B153" s="265"/>
      <c r="C153" s="248" t="s">
        <v>78</v>
      </c>
      <c r="D153" s="265"/>
      <c r="E153" s="205"/>
      <c r="F153" s="204" t="s">
        <v>204</v>
      </c>
      <c r="G153" s="148" t="s">
        <v>13</v>
      </c>
      <c r="H153" s="151">
        <v>100</v>
      </c>
      <c r="I153" s="151">
        <v>100</v>
      </c>
      <c r="J153" s="151"/>
      <c r="K153" s="151">
        <v>100</v>
      </c>
      <c r="L153" s="148"/>
      <c r="M153" s="151">
        <v>100</v>
      </c>
      <c r="N153" s="148"/>
      <c r="O153" s="151">
        <v>100</v>
      </c>
      <c r="P153" s="148"/>
      <c r="Q153" s="139" t="s">
        <v>7</v>
      </c>
      <c r="R153" s="146">
        <f t="shared" ref="R153" si="47">T153+U153+V153+W153</f>
        <v>0</v>
      </c>
      <c r="S153" s="136">
        <f>S155</f>
        <v>0</v>
      </c>
      <c r="T153" s="136">
        <f t="shared" ref="T153:W153" si="48">T155</f>
        <v>0</v>
      </c>
      <c r="U153" s="136">
        <f t="shared" si="48"/>
        <v>0</v>
      </c>
      <c r="V153" s="136">
        <f t="shared" si="48"/>
        <v>0</v>
      </c>
      <c r="W153" s="136">
        <f t="shared" si="48"/>
        <v>0</v>
      </c>
    </row>
    <row r="154" spans="1:39" ht="117.75" customHeight="1" x14ac:dyDescent="0.25">
      <c r="A154" s="265"/>
      <c r="B154" s="265"/>
      <c r="C154" s="248"/>
      <c r="D154" s="265"/>
      <c r="E154" s="205"/>
      <c r="F154" s="206"/>
      <c r="G154" s="152"/>
      <c r="H154" s="152"/>
      <c r="I154" s="152"/>
      <c r="J154" s="152"/>
      <c r="K154" s="152"/>
      <c r="L154" s="152"/>
      <c r="M154" s="152"/>
      <c r="N154" s="152"/>
      <c r="O154" s="152"/>
      <c r="P154" s="152"/>
      <c r="Q154" s="147" t="s">
        <v>8</v>
      </c>
      <c r="R154" s="149">
        <f t="shared" ref="R154:R157" si="49">SUM(T154:W154)</f>
        <v>0</v>
      </c>
      <c r="S154" s="136">
        <v>0</v>
      </c>
      <c r="T154" s="136">
        <v>0</v>
      </c>
      <c r="U154" s="136">
        <v>0</v>
      </c>
      <c r="V154" s="136">
        <v>0</v>
      </c>
      <c r="W154" s="136">
        <v>0</v>
      </c>
    </row>
    <row r="155" spans="1:39" s="2" customFormat="1" ht="92.25" customHeight="1" x14ac:dyDescent="0.25">
      <c r="A155" s="265"/>
      <c r="B155" s="265"/>
      <c r="C155" s="248"/>
      <c r="D155" s="265"/>
      <c r="E155" s="205"/>
      <c r="F155" s="122" t="s">
        <v>223</v>
      </c>
      <c r="G155" s="122" t="s">
        <v>13</v>
      </c>
      <c r="H155" s="122">
        <v>100</v>
      </c>
      <c r="I155" s="122">
        <v>100</v>
      </c>
      <c r="J155" s="122"/>
      <c r="K155" s="122">
        <v>100</v>
      </c>
      <c r="L155" s="122"/>
      <c r="M155" s="122">
        <v>100</v>
      </c>
      <c r="N155" s="122"/>
      <c r="O155" s="122">
        <v>100</v>
      </c>
      <c r="P155" s="122"/>
      <c r="Q155" s="148" t="s">
        <v>14</v>
      </c>
      <c r="R155" s="149"/>
      <c r="S155" s="136"/>
      <c r="T155" s="136"/>
      <c r="U155" s="136"/>
      <c r="V155" s="153"/>
      <c r="W155" s="153"/>
      <c r="X155" s="5"/>
      <c r="Y155" s="5"/>
      <c r="Z155" s="5"/>
      <c r="AA155" s="5"/>
      <c r="AB155" s="5"/>
      <c r="AC155" s="5"/>
      <c r="AD155" s="5"/>
      <c r="AE155" s="5"/>
      <c r="AF155" s="5"/>
      <c r="AG155" s="5"/>
      <c r="AH155" s="5"/>
      <c r="AI155" s="5"/>
      <c r="AJ155" s="5"/>
      <c r="AK155" s="5"/>
      <c r="AL155" s="5"/>
      <c r="AM155" s="5"/>
    </row>
    <row r="156" spans="1:39" s="5" customFormat="1" ht="39.75" customHeight="1" x14ac:dyDescent="0.25">
      <c r="A156" s="265"/>
      <c r="B156" s="265"/>
      <c r="C156" s="204"/>
      <c r="D156" s="265"/>
      <c r="E156" s="205"/>
      <c r="F156" s="148"/>
      <c r="G156" s="148"/>
      <c r="H156" s="148"/>
      <c r="I156" s="148"/>
      <c r="J156" s="148"/>
      <c r="K156" s="148"/>
      <c r="L156" s="148"/>
      <c r="M156" s="148"/>
      <c r="N156" s="148"/>
      <c r="O156" s="148"/>
      <c r="P156" s="148"/>
      <c r="Q156" s="148" t="s">
        <v>7</v>
      </c>
      <c r="R156" s="149">
        <f>R157+R158</f>
        <v>0</v>
      </c>
      <c r="S156" s="149">
        <f t="shared" ref="S156:W156" si="50">S157+S158</f>
        <v>0</v>
      </c>
      <c r="T156" s="149">
        <f t="shared" si="50"/>
        <v>0</v>
      </c>
      <c r="U156" s="149">
        <f t="shared" si="50"/>
        <v>0</v>
      </c>
      <c r="V156" s="149">
        <f t="shared" si="50"/>
        <v>0</v>
      </c>
      <c r="W156" s="149">
        <f t="shared" si="50"/>
        <v>0</v>
      </c>
    </row>
    <row r="157" spans="1:39" s="5" customFormat="1" ht="48.75" customHeight="1" x14ac:dyDescent="0.25">
      <c r="A157" s="265"/>
      <c r="B157" s="265"/>
      <c r="C157" s="205"/>
      <c r="D157" s="265"/>
      <c r="E157" s="205"/>
      <c r="F157" s="154"/>
      <c r="G157" s="154"/>
      <c r="H157" s="154"/>
      <c r="I157" s="154"/>
      <c r="J157" s="154"/>
      <c r="K157" s="154"/>
      <c r="L157" s="154"/>
      <c r="M157" s="154"/>
      <c r="N157" s="154"/>
      <c r="O157" s="154"/>
      <c r="P157" s="154"/>
      <c r="Q157" s="148" t="s">
        <v>8</v>
      </c>
      <c r="R157" s="149">
        <f t="shared" si="49"/>
        <v>0</v>
      </c>
      <c r="S157" s="136">
        <v>0</v>
      </c>
      <c r="T157" s="136">
        <v>0</v>
      </c>
      <c r="U157" s="136">
        <v>0</v>
      </c>
      <c r="V157" s="136">
        <v>0</v>
      </c>
      <c r="W157" s="136">
        <v>0</v>
      </c>
    </row>
    <row r="158" spans="1:39" s="5" customFormat="1" ht="66" customHeight="1" x14ac:dyDescent="0.25">
      <c r="A158" s="266"/>
      <c r="B158" s="265"/>
      <c r="C158" s="206"/>
      <c r="D158" s="266"/>
      <c r="E158" s="206"/>
      <c r="F158" s="152"/>
      <c r="G158" s="152"/>
      <c r="H158" s="152"/>
      <c r="I158" s="152"/>
      <c r="J158" s="152"/>
      <c r="K158" s="152"/>
      <c r="L158" s="152"/>
      <c r="M158" s="152"/>
      <c r="N158" s="152"/>
      <c r="O158" s="152"/>
      <c r="P158" s="152"/>
      <c r="Q158" s="148" t="s">
        <v>14</v>
      </c>
      <c r="R158" s="149"/>
      <c r="S158" s="136"/>
      <c r="T158" s="136"/>
      <c r="U158" s="136"/>
      <c r="V158" s="153"/>
      <c r="W158" s="153"/>
    </row>
    <row r="159" spans="1:39" s="3" customFormat="1" ht="33" customHeight="1" x14ac:dyDescent="0.2">
      <c r="A159" s="253" t="s">
        <v>139</v>
      </c>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5"/>
      <c r="X159" s="6"/>
      <c r="Y159" s="6"/>
      <c r="Z159" s="6"/>
      <c r="AA159" s="6"/>
      <c r="AB159" s="6"/>
      <c r="AC159" s="6"/>
      <c r="AD159" s="6"/>
      <c r="AE159" s="6"/>
      <c r="AF159" s="6"/>
      <c r="AG159" s="6"/>
      <c r="AH159" s="6"/>
      <c r="AI159" s="6"/>
      <c r="AJ159" s="6"/>
      <c r="AK159" s="6"/>
      <c r="AL159" s="6"/>
      <c r="AM159" s="6"/>
    </row>
    <row r="160" spans="1:39" s="2" customFormat="1" ht="45.75" customHeight="1" x14ac:dyDescent="0.25">
      <c r="A160" s="280" t="s">
        <v>144</v>
      </c>
      <c r="B160" s="251" t="s">
        <v>164</v>
      </c>
      <c r="C160" s="286" t="s">
        <v>29</v>
      </c>
      <c r="D160" s="287"/>
      <c r="E160" s="287"/>
      <c r="F160" s="287"/>
      <c r="G160" s="287"/>
      <c r="H160" s="287"/>
      <c r="I160" s="287"/>
      <c r="J160" s="287"/>
      <c r="K160" s="287"/>
      <c r="L160" s="287"/>
      <c r="M160" s="287"/>
      <c r="N160" s="287"/>
      <c r="O160" s="287"/>
      <c r="P160" s="288"/>
      <c r="Q160" s="85" t="s">
        <v>15</v>
      </c>
      <c r="R160" s="86">
        <f>T160+U160+V160+W160</f>
        <v>1856.3</v>
      </c>
      <c r="S160" s="86">
        <f t="shared" ref="S160:W160" si="51">S161+S162</f>
        <v>691.5</v>
      </c>
      <c r="T160" s="86">
        <f t="shared" si="51"/>
        <v>151.5</v>
      </c>
      <c r="U160" s="86">
        <f t="shared" si="51"/>
        <v>301.20000000000005</v>
      </c>
      <c r="V160" s="86">
        <f t="shared" si="51"/>
        <v>701.8</v>
      </c>
      <c r="W160" s="86">
        <f t="shared" si="51"/>
        <v>701.8</v>
      </c>
      <c r="X160" s="5"/>
      <c r="Y160" s="5"/>
      <c r="Z160" s="5"/>
      <c r="AA160" s="5"/>
      <c r="AB160" s="5"/>
      <c r="AC160" s="5"/>
      <c r="AD160" s="5"/>
      <c r="AE160" s="5"/>
      <c r="AF160" s="5"/>
      <c r="AG160" s="5"/>
      <c r="AH160" s="5"/>
      <c r="AI160" s="5"/>
      <c r="AJ160" s="5"/>
      <c r="AK160" s="5"/>
      <c r="AL160" s="5"/>
      <c r="AM160" s="5"/>
    </row>
    <row r="161" spans="1:27" ht="48.75" customHeight="1" x14ac:dyDescent="0.25">
      <c r="A161" s="280"/>
      <c r="B161" s="265"/>
      <c r="C161" s="313"/>
      <c r="D161" s="314"/>
      <c r="E161" s="314"/>
      <c r="F161" s="314"/>
      <c r="G161" s="314"/>
      <c r="H161" s="314"/>
      <c r="I161" s="314"/>
      <c r="J161" s="314"/>
      <c r="K161" s="314"/>
      <c r="L161" s="314"/>
      <c r="M161" s="314"/>
      <c r="N161" s="314"/>
      <c r="O161" s="314"/>
      <c r="P161" s="315"/>
      <c r="Q161" s="135" t="s">
        <v>8</v>
      </c>
      <c r="R161" s="90">
        <f t="shared" ref="R161:R173" si="52">T161+U161+V161+W161</f>
        <v>0</v>
      </c>
      <c r="S161" s="324">
        <v>0</v>
      </c>
      <c r="T161" s="324">
        <v>0</v>
      </c>
      <c r="U161" s="324">
        <v>0</v>
      </c>
      <c r="V161" s="324">
        <v>0</v>
      </c>
      <c r="W161" s="324">
        <v>0</v>
      </c>
    </row>
    <row r="162" spans="1:27" ht="54.75" customHeight="1" x14ac:dyDescent="0.25">
      <c r="A162" s="280"/>
      <c r="B162" s="265"/>
      <c r="C162" s="316"/>
      <c r="D162" s="317"/>
      <c r="E162" s="317"/>
      <c r="F162" s="317"/>
      <c r="G162" s="317"/>
      <c r="H162" s="317"/>
      <c r="I162" s="317"/>
      <c r="J162" s="317"/>
      <c r="K162" s="317"/>
      <c r="L162" s="317"/>
      <c r="M162" s="317"/>
      <c r="N162" s="317"/>
      <c r="O162" s="317"/>
      <c r="P162" s="318"/>
      <c r="Q162" s="85" t="s">
        <v>9</v>
      </c>
      <c r="R162" s="86">
        <f t="shared" si="52"/>
        <v>1856.3</v>
      </c>
      <c r="S162" s="86">
        <f t="shared" ref="S162:W162" si="53">S165+S177</f>
        <v>691.5</v>
      </c>
      <c r="T162" s="86">
        <f t="shared" si="53"/>
        <v>151.5</v>
      </c>
      <c r="U162" s="86">
        <f t="shared" si="53"/>
        <v>301.20000000000005</v>
      </c>
      <c r="V162" s="86">
        <f t="shared" si="53"/>
        <v>701.8</v>
      </c>
      <c r="W162" s="86">
        <f t="shared" si="53"/>
        <v>701.8</v>
      </c>
    </row>
    <row r="163" spans="1:27" ht="37.5" customHeight="1" x14ac:dyDescent="0.3">
      <c r="A163" s="280"/>
      <c r="B163" s="265"/>
      <c r="C163" s="191" t="s">
        <v>80</v>
      </c>
      <c r="D163" s="303" t="s">
        <v>212</v>
      </c>
      <c r="E163" s="188" t="s">
        <v>119</v>
      </c>
      <c r="F163" s="191" t="s">
        <v>159</v>
      </c>
      <c r="G163" s="191" t="s">
        <v>13</v>
      </c>
      <c r="H163" s="188">
        <v>12.8</v>
      </c>
      <c r="I163" s="191">
        <v>12</v>
      </c>
      <c r="J163" s="188"/>
      <c r="K163" s="191">
        <v>12</v>
      </c>
      <c r="L163" s="188"/>
      <c r="M163" s="191">
        <v>12</v>
      </c>
      <c r="N163" s="191"/>
      <c r="O163" s="191">
        <v>12</v>
      </c>
      <c r="P163" s="307"/>
      <c r="Q163" s="85" t="s">
        <v>15</v>
      </c>
      <c r="R163" s="86">
        <f t="shared" si="52"/>
        <v>1856.3</v>
      </c>
      <c r="S163" s="86">
        <f t="shared" ref="S163:W163" si="54">S164+S165</f>
        <v>691.5</v>
      </c>
      <c r="T163" s="86">
        <f t="shared" si="54"/>
        <v>151.5</v>
      </c>
      <c r="U163" s="86">
        <f t="shared" si="54"/>
        <v>301.20000000000005</v>
      </c>
      <c r="V163" s="86">
        <f t="shared" si="54"/>
        <v>701.8</v>
      </c>
      <c r="W163" s="86">
        <f t="shared" si="54"/>
        <v>701.8</v>
      </c>
      <c r="Y163" s="181">
        <v>151.5</v>
      </c>
      <c r="Z163" s="181">
        <v>301.20000000000005</v>
      </c>
      <c r="AA163" s="181">
        <v>701.8</v>
      </c>
    </row>
    <row r="164" spans="1:27" ht="48" customHeight="1" x14ac:dyDescent="0.25">
      <c r="A164" s="280"/>
      <c r="B164" s="265"/>
      <c r="C164" s="191"/>
      <c r="D164" s="304"/>
      <c r="E164" s="189"/>
      <c r="F164" s="191"/>
      <c r="G164" s="191"/>
      <c r="H164" s="189"/>
      <c r="I164" s="191"/>
      <c r="J164" s="189"/>
      <c r="K164" s="191"/>
      <c r="L164" s="189"/>
      <c r="M164" s="191"/>
      <c r="N164" s="191"/>
      <c r="O164" s="191"/>
      <c r="P164" s="307"/>
      <c r="Q164" s="85" t="s">
        <v>8</v>
      </c>
      <c r="R164" s="86">
        <f t="shared" si="52"/>
        <v>0</v>
      </c>
      <c r="S164" s="86">
        <v>0</v>
      </c>
      <c r="T164" s="86">
        <v>0</v>
      </c>
      <c r="U164" s="86">
        <v>0</v>
      </c>
      <c r="V164" s="86">
        <v>0</v>
      </c>
      <c r="W164" s="86">
        <v>0</v>
      </c>
    </row>
    <row r="165" spans="1:27" ht="62.25" customHeight="1" x14ac:dyDescent="0.25">
      <c r="A165" s="280"/>
      <c r="B165" s="265"/>
      <c r="C165" s="191"/>
      <c r="D165" s="304"/>
      <c r="E165" s="189"/>
      <c r="F165" s="191"/>
      <c r="G165" s="191"/>
      <c r="H165" s="189"/>
      <c r="I165" s="191"/>
      <c r="J165" s="189"/>
      <c r="K165" s="191"/>
      <c r="L165" s="189"/>
      <c r="M165" s="191"/>
      <c r="N165" s="191"/>
      <c r="O165" s="191"/>
      <c r="P165" s="307"/>
      <c r="Q165" s="155" t="s">
        <v>14</v>
      </c>
      <c r="R165" s="86">
        <f t="shared" si="52"/>
        <v>1856.3</v>
      </c>
      <c r="S165" s="86">
        <f t="shared" ref="S165:W165" si="55">S168+S171+S174</f>
        <v>691.5</v>
      </c>
      <c r="T165" s="86">
        <f t="shared" si="55"/>
        <v>151.5</v>
      </c>
      <c r="U165" s="86">
        <f t="shared" si="55"/>
        <v>301.20000000000005</v>
      </c>
      <c r="V165" s="86">
        <f t="shared" si="55"/>
        <v>701.8</v>
      </c>
      <c r="W165" s="86">
        <f t="shared" si="55"/>
        <v>701.8</v>
      </c>
    </row>
    <row r="166" spans="1:27" ht="65.25" customHeight="1" x14ac:dyDescent="0.25">
      <c r="A166" s="280"/>
      <c r="B166" s="265"/>
      <c r="C166" s="188" t="s">
        <v>81</v>
      </c>
      <c r="D166" s="304"/>
      <c r="E166" s="189"/>
      <c r="F166" s="188" t="s">
        <v>205</v>
      </c>
      <c r="G166" s="188" t="s">
        <v>13</v>
      </c>
      <c r="H166" s="188">
        <v>97.5</v>
      </c>
      <c r="I166" s="188">
        <v>98</v>
      </c>
      <c r="J166" s="188"/>
      <c r="K166" s="188">
        <v>98</v>
      </c>
      <c r="L166" s="188"/>
      <c r="M166" s="188">
        <v>98</v>
      </c>
      <c r="N166" s="188"/>
      <c r="O166" s="188">
        <v>98</v>
      </c>
      <c r="P166" s="188"/>
      <c r="Q166" s="85" t="s">
        <v>15</v>
      </c>
      <c r="R166" s="86">
        <v>266.3</v>
      </c>
      <c r="S166" s="86">
        <v>45.5</v>
      </c>
      <c r="T166" s="86">
        <v>8.5</v>
      </c>
      <c r="U166" s="86">
        <f t="shared" ref="U166:W166" si="56">U167+U168</f>
        <v>45.4</v>
      </c>
      <c r="V166" s="86">
        <f t="shared" si="56"/>
        <v>106.2</v>
      </c>
      <c r="W166" s="86">
        <f t="shared" si="56"/>
        <v>106.2</v>
      </c>
      <c r="Y166" s="5">
        <v>8.5</v>
      </c>
      <c r="Z166" s="5">
        <v>45.4</v>
      </c>
      <c r="AA166" s="5">
        <v>106.2</v>
      </c>
    </row>
    <row r="167" spans="1:27" ht="173.25" customHeight="1" x14ac:dyDescent="0.25">
      <c r="A167" s="280"/>
      <c r="B167" s="265"/>
      <c r="C167" s="189"/>
      <c r="D167" s="304"/>
      <c r="E167" s="189"/>
      <c r="F167" s="189"/>
      <c r="G167" s="189"/>
      <c r="H167" s="189"/>
      <c r="I167" s="189"/>
      <c r="J167" s="189"/>
      <c r="K167" s="189"/>
      <c r="L167" s="189"/>
      <c r="M167" s="189"/>
      <c r="N167" s="189"/>
      <c r="O167" s="189"/>
      <c r="P167" s="189"/>
      <c r="Q167" s="85" t="s">
        <v>8</v>
      </c>
      <c r="R167" s="86">
        <f t="shared" si="52"/>
        <v>0</v>
      </c>
      <c r="S167" s="86">
        <v>0</v>
      </c>
      <c r="T167" s="86">
        <v>0</v>
      </c>
      <c r="U167" s="86">
        <v>0</v>
      </c>
      <c r="V167" s="86">
        <v>0</v>
      </c>
      <c r="W167" s="86">
        <v>0</v>
      </c>
    </row>
    <row r="168" spans="1:27" ht="409.6" customHeight="1" x14ac:dyDescent="0.25">
      <c r="A168" s="280"/>
      <c r="B168" s="265"/>
      <c r="C168" s="190"/>
      <c r="D168" s="304"/>
      <c r="E168" s="189"/>
      <c r="F168" s="190"/>
      <c r="G168" s="190"/>
      <c r="H168" s="190"/>
      <c r="I168" s="190"/>
      <c r="J168" s="190"/>
      <c r="K168" s="190"/>
      <c r="L168" s="190"/>
      <c r="M168" s="190"/>
      <c r="N168" s="190"/>
      <c r="O168" s="190"/>
      <c r="P168" s="190"/>
      <c r="Q168" s="148" t="s">
        <v>14</v>
      </c>
      <c r="R168" s="86">
        <v>266.3</v>
      </c>
      <c r="S168" s="86">
        <v>45.5</v>
      </c>
      <c r="T168" s="86">
        <v>8.5</v>
      </c>
      <c r="U168" s="86">
        <v>45.4</v>
      </c>
      <c r="V168" s="86">
        <v>106.2</v>
      </c>
      <c r="W168" s="86">
        <v>106.2</v>
      </c>
    </row>
    <row r="169" spans="1:27" ht="105" customHeight="1" x14ac:dyDescent="0.25">
      <c r="A169" s="280"/>
      <c r="B169" s="265"/>
      <c r="C169" s="191" t="s">
        <v>184</v>
      </c>
      <c r="D169" s="304"/>
      <c r="E169" s="189"/>
      <c r="F169" s="188" t="s">
        <v>206</v>
      </c>
      <c r="G169" s="188" t="s">
        <v>113</v>
      </c>
      <c r="H169" s="188"/>
      <c r="I169" s="188">
        <v>5</v>
      </c>
      <c r="J169" s="188"/>
      <c r="K169" s="188">
        <v>7</v>
      </c>
      <c r="L169" s="188"/>
      <c r="M169" s="188">
        <v>7</v>
      </c>
      <c r="N169" s="188"/>
      <c r="O169" s="188">
        <v>10</v>
      </c>
      <c r="P169" s="188"/>
      <c r="Q169" s="85" t="s">
        <v>15</v>
      </c>
      <c r="R169" s="90">
        <f>R171</f>
        <v>949.9</v>
      </c>
      <c r="S169" s="90">
        <f t="shared" ref="S169:W169" si="57">S171</f>
        <v>271.5</v>
      </c>
      <c r="T169" s="90">
        <f t="shared" si="57"/>
        <v>70.5</v>
      </c>
      <c r="U169" s="90">
        <f t="shared" si="57"/>
        <v>170.9</v>
      </c>
      <c r="V169" s="90">
        <f t="shared" si="57"/>
        <v>341.8</v>
      </c>
      <c r="W169" s="90">
        <f t="shared" si="57"/>
        <v>341.8</v>
      </c>
    </row>
    <row r="170" spans="1:27" ht="166.5" customHeight="1" x14ac:dyDescent="0.25">
      <c r="A170" s="280"/>
      <c r="B170" s="265"/>
      <c r="C170" s="191"/>
      <c r="D170" s="304"/>
      <c r="E170" s="189"/>
      <c r="F170" s="189"/>
      <c r="G170" s="189"/>
      <c r="H170" s="189"/>
      <c r="I170" s="189"/>
      <c r="J170" s="189"/>
      <c r="K170" s="189"/>
      <c r="L170" s="189"/>
      <c r="M170" s="189"/>
      <c r="N170" s="189"/>
      <c r="O170" s="189"/>
      <c r="P170" s="189"/>
      <c r="Q170" s="85" t="s">
        <v>8</v>
      </c>
      <c r="R170" s="90">
        <f t="shared" si="52"/>
        <v>0</v>
      </c>
      <c r="S170" s="156">
        <v>0</v>
      </c>
      <c r="T170" s="156">
        <v>0</v>
      </c>
      <c r="U170" s="156">
        <v>0</v>
      </c>
      <c r="V170" s="156">
        <v>0</v>
      </c>
      <c r="W170" s="156">
        <v>0</v>
      </c>
    </row>
    <row r="171" spans="1:27" ht="156" customHeight="1" x14ac:dyDescent="0.25">
      <c r="A171" s="280"/>
      <c r="B171" s="265"/>
      <c r="C171" s="191"/>
      <c r="D171" s="304"/>
      <c r="E171" s="189"/>
      <c r="F171" s="190"/>
      <c r="G171" s="190"/>
      <c r="H171" s="190"/>
      <c r="I171" s="190"/>
      <c r="J171" s="190"/>
      <c r="K171" s="190"/>
      <c r="L171" s="190"/>
      <c r="M171" s="190"/>
      <c r="N171" s="190"/>
      <c r="O171" s="190"/>
      <c r="P171" s="190"/>
      <c r="Q171" s="148" t="s">
        <v>14</v>
      </c>
      <c r="R171" s="86">
        <v>949.9</v>
      </c>
      <c r="S171" s="157">
        <v>271.5</v>
      </c>
      <c r="T171" s="157">
        <v>70.5</v>
      </c>
      <c r="U171" s="157">
        <v>170.9</v>
      </c>
      <c r="V171" s="157">
        <v>341.8</v>
      </c>
      <c r="W171" s="157">
        <v>341.8</v>
      </c>
      <c r="Y171" s="5">
        <v>70.5</v>
      </c>
      <c r="Z171" s="5">
        <v>170.9</v>
      </c>
      <c r="AA171" s="5">
        <v>341.8</v>
      </c>
    </row>
    <row r="172" spans="1:27" ht="107.25" customHeight="1" x14ac:dyDescent="0.25">
      <c r="A172" s="280"/>
      <c r="B172" s="265"/>
      <c r="C172" s="303" t="s">
        <v>185</v>
      </c>
      <c r="D172" s="304"/>
      <c r="E172" s="189"/>
      <c r="F172" s="188" t="s">
        <v>207</v>
      </c>
      <c r="G172" s="188" t="s">
        <v>113</v>
      </c>
      <c r="H172" s="188"/>
      <c r="I172" s="188">
        <v>1</v>
      </c>
      <c r="J172" s="188"/>
      <c r="K172" s="188">
        <v>2</v>
      </c>
      <c r="L172" s="188"/>
      <c r="M172" s="188">
        <v>2</v>
      </c>
      <c r="N172" s="188"/>
      <c r="O172" s="188">
        <v>4</v>
      </c>
      <c r="P172" s="188"/>
      <c r="Q172" s="85" t="s">
        <v>15</v>
      </c>
      <c r="R172" s="86">
        <v>665</v>
      </c>
      <c r="S172" s="86">
        <f t="shared" ref="S172:W172" si="58">S173+S174</f>
        <v>374.5</v>
      </c>
      <c r="T172" s="86">
        <f t="shared" si="58"/>
        <v>72.5</v>
      </c>
      <c r="U172" s="86">
        <f t="shared" si="58"/>
        <v>84.9</v>
      </c>
      <c r="V172" s="86">
        <f t="shared" si="58"/>
        <v>253.8</v>
      </c>
      <c r="W172" s="86">
        <f t="shared" si="58"/>
        <v>253.8</v>
      </c>
    </row>
    <row r="173" spans="1:27" ht="107.25" customHeight="1" x14ac:dyDescent="0.25">
      <c r="A173" s="280"/>
      <c r="B173" s="265"/>
      <c r="C173" s="304"/>
      <c r="D173" s="304"/>
      <c r="E173" s="189"/>
      <c r="F173" s="189"/>
      <c r="G173" s="189"/>
      <c r="H173" s="189"/>
      <c r="I173" s="189"/>
      <c r="J173" s="189"/>
      <c r="K173" s="189"/>
      <c r="L173" s="189"/>
      <c r="M173" s="189"/>
      <c r="N173" s="189"/>
      <c r="O173" s="189"/>
      <c r="P173" s="189"/>
      <c r="Q173" s="107" t="s">
        <v>8</v>
      </c>
      <c r="R173" s="90">
        <f t="shared" si="52"/>
        <v>0</v>
      </c>
      <c r="S173" s="156">
        <v>0</v>
      </c>
      <c r="T173" s="156">
        <v>0</v>
      </c>
      <c r="U173" s="156">
        <v>0</v>
      </c>
      <c r="V173" s="156">
        <v>0</v>
      </c>
      <c r="W173" s="156">
        <v>0</v>
      </c>
    </row>
    <row r="174" spans="1:27" ht="226.5" customHeight="1" x14ac:dyDescent="0.25">
      <c r="A174" s="280"/>
      <c r="B174" s="265"/>
      <c r="C174" s="305"/>
      <c r="D174" s="304"/>
      <c r="E174" s="190"/>
      <c r="F174" s="190"/>
      <c r="G174" s="190"/>
      <c r="H174" s="190"/>
      <c r="I174" s="190"/>
      <c r="J174" s="190"/>
      <c r="K174" s="190"/>
      <c r="L174" s="190"/>
      <c r="M174" s="190"/>
      <c r="N174" s="190"/>
      <c r="O174" s="190"/>
      <c r="P174" s="190"/>
      <c r="Q174" s="148" t="s">
        <v>14</v>
      </c>
      <c r="R174" s="86">
        <v>665</v>
      </c>
      <c r="S174" s="157">
        <v>374.5</v>
      </c>
      <c r="T174" s="157">
        <v>72.5</v>
      </c>
      <c r="U174" s="157">
        <v>84.9</v>
      </c>
      <c r="V174" s="157">
        <v>253.8</v>
      </c>
      <c r="W174" s="157">
        <v>253.8</v>
      </c>
      <c r="Y174" s="5">
        <v>72.5</v>
      </c>
      <c r="Z174" s="5">
        <v>84.9</v>
      </c>
      <c r="AA174" s="5">
        <v>253.8</v>
      </c>
    </row>
    <row r="175" spans="1:27" ht="32.25" customHeight="1" x14ac:dyDescent="0.25">
      <c r="A175" s="280"/>
      <c r="B175" s="265"/>
      <c r="C175" s="204" t="s">
        <v>125</v>
      </c>
      <c r="D175" s="304"/>
      <c r="E175" s="188" t="s">
        <v>119</v>
      </c>
      <c r="F175" s="188" t="s">
        <v>208</v>
      </c>
      <c r="G175" s="188" t="s">
        <v>113</v>
      </c>
      <c r="H175" s="188">
        <v>1</v>
      </c>
      <c r="I175" s="188">
        <v>1</v>
      </c>
      <c r="J175" s="188"/>
      <c r="K175" s="188">
        <v>2</v>
      </c>
      <c r="L175" s="188"/>
      <c r="M175" s="188">
        <v>2</v>
      </c>
      <c r="N175" s="188"/>
      <c r="O175" s="188">
        <v>2</v>
      </c>
      <c r="P175" s="188"/>
      <c r="Q175" s="85" t="s">
        <v>15</v>
      </c>
      <c r="R175" s="86"/>
      <c r="S175" s="86"/>
      <c r="T175" s="86"/>
      <c r="U175" s="86"/>
      <c r="V175" s="86"/>
      <c r="W175" s="86"/>
    </row>
    <row r="176" spans="1:27" ht="49.5" customHeight="1" x14ac:dyDescent="0.25">
      <c r="A176" s="280"/>
      <c r="B176" s="265"/>
      <c r="C176" s="205"/>
      <c r="D176" s="304"/>
      <c r="E176" s="189"/>
      <c r="F176" s="189"/>
      <c r="G176" s="189"/>
      <c r="H176" s="189"/>
      <c r="I176" s="189"/>
      <c r="J176" s="189"/>
      <c r="K176" s="189"/>
      <c r="L176" s="189"/>
      <c r="M176" s="189"/>
      <c r="N176" s="189"/>
      <c r="O176" s="189"/>
      <c r="P176" s="189"/>
      <c r="Q176" s="107" t="s">
        <v>8</v>
      </c>
      <c r="R176" s="90"/>
      <c r="S176" s="90"/>
      <c r="T176" s="90"/>
      <c r="U176" s="90"/>
      <c r="V176" s="90"/>
      <c r="W176" s="90"/>
    </row>
    <row r="177" spans="1:39" ht="54.75" customHeight="1" x14ac:dyDescent="0.25">
      <c r="A177" s="280"/>
      <c r="B177" s="265"/>
      <c r="C177" s="206"/>
      <c r="D177" s="304"/>
      <c r="E177" s="189"/>
      <c r="F177" s="190"/>
      <c r="G177" s="190"/>
      <c r="H177" s="190"/>
      <c r="I177" s="190"/>
      <c r="J177" s="190"/>
      <c r="K177" s="190"/>
      <c r="L177" s="190"/>
      <c r="M177" s="190"/>
      <c r="N177" s="190"/>
      <c r="O177" s="190"/>
      <c r="P177" s="190"/>
      <c r="Q177" s="148" t="s">
        <v>14</v>
      </c>
      <c r="R177" s="86"/>
      <c r="S177" s="86"/>
      <c r="T177" s="86"/>
      <c r="U177" s="86"/>
      <c r="V177" s="86"/>
      <c r="W177" s="86"/>
    </row>
    <row r="178" spans="1:39" ht="35.25" customHeight="1" x14ac:dyDescent="0.25">
      <c r="A178" s="280"/>
      <c r="B178" s="265"/>
      <c r="C178" s="204" t="s">
        <v>101</v>
      </c>
      <c r="D178" s="304"/>
      <c r="E178" s="189"/>
      <c r="F178" s="204"/>
      <c r="G178" s="204"/>
      <c r="H178" s="204"/>
      <c r="I178" s="204"/>
      <c r="J178" s="204"/>
      <c r="K178" s="204"/>
      <c r="L178" s="204"/>
      <c r="M178" s="204"/>
      <c r="N178" s="204"/>
      <c r="O178" s="204"/>
      <c r="P178" s="204"/>
      <c r="Q178" s="148" t="s">
        <v>7</v>
      </c>
      <c r="R178" s="86"/>
      <c r="S178" s="86"/>
      <c r="T178" s="86"/>
      <c r="U178" s="86"/>
      <c r="V178" s="86"/>
      <c r="W178" s="86"/>
    </row>
    <row r="179" spans="1:39" ht="35.25" customHeight="1" x14ac:dyDescent="0.25">
      <c r="A179" s="280"/>
      <c r="B179" s="265"/>
      <c r="C179" s="205"/>
      <c r="D179" s="304"/>
      <c r="E179" s="189"/>
      <c r="F179" s="205"/>
      <c r="G179" s="205"/>
      <c r="H179" s="205"/>
      <c r="I179" s="205"/>
      <c r="J179" s="205"/>
      <c r="K179" s="205"/>
      <c r="L179" s="205"/>
      <c r="M179" s="205"/>
      <c r="N179" s="205"/>
      <c r="O179" s="205"/>
      <c r="P179" s="205"/>
      <c r="Q179" s="148" t="s">
        <v>8</v>
      </c>
      <c r="R179" s="86"/>
      <c r="S179" s="86"/>
      <c r="T179" s="86"/>
      <c r="U179" s="86"/>
      <c r="V179" s="86"/>
      <c r="W179" s="86"/>
    </row>
    <row r="180" spans="1:39" ht="53.25" customHeight="1" x14ac:dyDescent="0.25">
      <c r="A180" s="280"/>
      <c r="B180" s="265"/>
      <c r="C180" s="205"/>
      <c r="D180" s="304"/>
      <c r="E180" s="189"/>
      <c r="F180" s="205"/>
      <c r="G180" s="205"/>
      <c r="H180" s="205"/>
      <c r="I180" s="205"/>
      <c r="J180" s="205"/>
      <c r="K180" s="205"/>
      <c r="L180" s="205"/>
      <c r="M180" s="205"/>
      <c r="N180" s="205"/>
      <c r="O180" s="205"/>
      <c r="P180" s="205"/>
      <c r="Q180" s="148" t="s">
        <v>14</v>
      </c>
      <c r="R180" s="86"/>
      <c r="S180" s="108"/>
      <c r="T180" s="108"/>
      <c r="U180" s="108"/>
      <c r="V180" s="108"/>
      <c r="W180" s="86"/>
    </row>
    <row r="181" spans="1:39" ht="40.5" customHeight="1" x14ac:dyDescent="0.25">
      <c r="A181" s="280"/>
      <c r="B181" s="265"/>
      <c r="C181" s="251" t="s">
        <v>152</v>
      </c>
      <c r="D181" s="304"/>
      <c r="E181" s="189"/>
      <c r="F181" s="158"/>
      <c r="G181" s="158"/>
      <c r="H181" s="158"/>
      <c r="I181" s="158"/>
      <c r="J181" s="158"/>
      <c r="K181" s="158"/>
      <c r="L181" s="158"/>
      <c r="M181" s="158"/>
      <c r="N181" s="158"/>
      <c r="O181" s="158"/>
      <c r="P181" s="158"/>
      <c r="Q181" s="67" t="s">
        <v>7</v>
      </c>
      <c r="R181" s="86"/>
      <c r="S181" s="86"/>
      <c r="T181" s="86"/>
      <c r="U181" s="86"/>
      <c r="V181" s="86"/>
      <c r="W181" s="86"/>
    </row>
    <row r="182" spans="1:39" ht="53.25" customHeight="1" x14ac:dyDescent="0.25">
      <c r="A182" s="280"/>
      <c r="B182" s="265"/>
      <c r="C182" s="265"/>
      <c r="D182" s="304"/>
      <c r="E182" s="189"/>
      <c r="F182" s="159"/>
      <c r="G182" s="159"/>
      <c r="H182" s="159"/>
      <c r="I182" s="159"/>
      <c r="J182" s="159"/>
      <c r="K182" s="159"/>
      <c r="L182" s="159"/>
      <c r="M182" s="159"/>
      <c r="N182" s="159"/>
      <c r="O182" s="159"/>
      <c r="P182" s="159"/>
      <c r="Q182" s="67" t="s">
        <v>8</v>
      </c>
      <c r="R182" s="90"/>
      <c r="S182" s="90"/>
      <c r="T182" s="90"/>
      <c r="U182" s="90"/>
      <c r="V182" s="90"/>
      <c r="W182" s="90"/>
    </row>
    <row r="183" spans="1:39" ht="49.5" customHeight="1" x14ac:dyDescent="0.25">
      <c r="A183" s="280"/>
      <c r="B183" s="266"/>
      <c r="C183" s="266"/>
      <c r="D183" s="305"/>
      <c r="E183" s="190"/>
      <c r="F183" s="159"/>
      <c r="G183" s="159"/>
      <c r="H183" s="159"/>
      <c r="I183" s="159"/>
      <c r="J183" s="159"/>
      <c r="K183" s="159"/>
      <c r="L183" s="159"/>
      <c r="M183" s="159"/>
      <c r="N183" s="159"/>
      <c r="O183" s="159"/>
      <c r="P183" s="159"/>
      <c r="Q183" s="67" t="s">
        <v>9</v>
      </c>
      <c r="R183" s="86"/>
      <c r="S183" s="86"/>
      <c r="T183" s="86"/>
      <c r="U183" s="86"/>
      <c r="V183" s="86"/>
      <c r="W183" s="90"/>
    </row>
    <row r="184" spans="1:39" ht="32.25" customHeight="1" x14ac:dyDescent="0.25">
      <c r="A184" s="195" t="s">
        <v>154</v>
      </c>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7"/>
    </row>
    <row r="185" spans="1:39" s="4" customFormat="1" ht="54" customHeight="1" x14ac:dyDescent="0.2">
      <c r="A185" s="235" t="s">
        <v>145</v>
      </c>
      <c r="B185" s="223" t="s">
        <v>141</v>
      </c>
      <c r="C185" s="237" t="s">
        <v>29</v>
      </c>
      <c r="D185" s="238"/>
      <c r="E185" s="238"/>
      <c r="F185" s="238"/>
      <c r="G185" s="238"/>
      <c r="H185" s="238"/>
      <c r="I185" s="238"/>
      <c r="J185" s="238"/>
      <c r="K185" s="238"/>
      <c r="L185" s="238"/>
      <c r="M185" s="238"/>
      <c r="N185" s="238"/>
      <c r="O185" s="238"/>
      <c r="P185" s="239"/>
      <c r="Q185" s="55" t="s">
        <v>7</v>
      </c>
      <c r="R185" s="54"/>
      <c r="S185" s="54"/>
      <c r="T185" s="54"/>
      <c r="U185" s="54"/>
      <c r="V185" s="54"/>
      <c r="W185" s="54"/>
      <c r="X185" s="6"/>
      <c r="Y185" s="6"/>
      <c r="Z185" s="6"/>
      <c r="AA185" s="6"/>
      <c r="AB185" s="6"/>
      <c r="AC185" s="6"/>
      <c r="AD185" s="6"/>
      <c r="AE185" s="6"/>
      <c r="AF185" s="6"/>
      <c r="AG185" s="6"/>
      <c r="AH185" s="6"/>
      <c r="AI185" s="6"/>
      <c r="AJ185" s="6"/>
      <c r="AK185" s="6"/>
      <c r="AL185" s="6"/>
      <c r="AM185" s="6"/>
    </row>
    <row r="186" spans="1:39" s="4" customFormat="1" ht="57" customHeight="1" x14ac:dyDescent="0.2">
      <c r="A186" s="235"/>
      <c r="B186" s="224"/>
      <c r="C186" s="240"/>
      <c r="D186" s="241"/>
      <c r="E186" s="241"/>
      <c r="F186" s="241"/>
      <c r="G186" s="241"/>
      <c r="H186" s="241"/>
      <c r="I186" s="241"/>
      <c r="J186" s="241"/>
      <c r="K186" s="241"/>
      <c r="L186" s="241"/>
      <c r="M186" s="241"/>
      <c r="N186" s="241"/>
      <c r="O186" s="241"/>
      <c r="P186" s="242"/>
      <c r="Q186" s="55" t="s">
        <v>8</v>
      </c>
      <c r="R186" s="54"/>
      <c r="S186" s="54"/>
      <c r="T186" s="54"/>
      <c r="U186" s="54"/>
      <c r="V186" s="54"/>
      <c r="W186" s="54"/>
      <c r="X186" s="6"/>
      <c r="Y186" s="6"/>
      <c r="Z186" s="6"/>
      <c r="AA186" s="6"/>
      <c r="AB186" s="6"/>
      <c r="AC186" s="6"/>
      <c r="AD186" s="6"/>
      <c r="AE186" s="6"/>
      <c r="AF186" s="6"/>
      <c r="AG186" s="6"/>
      <c r="AH186" s="6"/>
      <c r="AI186" s="6"/>
      <c r="AJ186" s="6"/>
      <c r="AK186" s="6"/>
      <c r="AL186" s="6"/>
      <c r="AM186" s="6"/>
    </row>
    <row r="187" spans="1:39" s="4" customFormat="1" ht="71.25" customHeight="1" x14ac:dyDescent="0.2">
      <c r="A187" s="235"/>
      <c r="B187" s="224"/>
      <c r="C187" s="243"/>
      <c r="D187" s="244"/>
      <c r="E187" s="244"/>
      <c r="F187" s="244"/>
      <c r="G187" s="244"/>
      <c r="H187" s="244"/>
      <c r="I187" s="244"/>
      <c r="J187" s="244"/>
      <c r="K187" s="244"/>
      <c r="L187" s="244"/>
      <c r="M187" s="244"/>
      <c r="N187" s="244"/>
      <c r="O187" s="244"/>
      <c r="P187" s="245"/>
      <c r="Q187" s="55" t="s">
        <v>9</v>
      </c>
      <c r="R187" s="54"/>
      <c r="S187" s="54"/>
      <c r="T187" s="54"/>
      <c r="U187" s="54"/>
      <c r="V187" s="54"/>
      <c r="W187" s="54"/>
      <c r="X187" s="6"/>
      <c r="Y187" s="6"/>
      <c r="Z187" s="6"/>
      <c r="AA187" s="6"/>
      <c r="AB187" s="6"/>
      <c r="AC187" s="6"/>
      <c r="AD187" s="6"/>
      <c r="AE187" s="6"/>
      <c r="AF187" s="6"/>
      <c r="AG187" s="6"/>
      <c r="AH187" s="6"/>
      <c r="AI187" s="6"/>
      <c r="AJ187" s="6"/>
      <c r="AK187" s="6"/>
      <c r="AL187" s="6"/>
      <c r="AM187" s="6"/>
    </row>
    <row r="188" spans="1:39" s="4" customFormat="1" ht="41.25" customHeight="1" x14ac:dyDescent="0.2">
      <c r="A188" s="235"/>
      <c r="B188" s="224"/>
      <c r="C188" s="187" t="s">
        <v>82</v>
      </c>
      <c r="D188" s="223" t="s">
        <v>212</v>
      </c>
      <c r="E188" s="184" t="s">
        <v>119</v>
      </c>
      <c r="F188" s="187"/>
      <c r="G188" s="187"/>
      <c r="H188" s="187"/>
      <c r="I188" s="187"/>
      <c r="J188" s="187"/>
      <c r="K188" s="187"/>
      <c r="L188" s="187"/>
      <c r="M188" s="187"/>
      <c r="N188" s="187"/>
      <c r="O188" s="187"/>
      <c r="P188" s="236"/>
      <c r="Q188" s="55" t="s">
        <v>7</v>
      </c>
      <c r="R188" s="54"/>
      <c r="S188" s="54"/>
      <c r="T188" s="54"/>
      <c r="U188" s="54"/>
      <c r="V188" s="54"/>
      <c r="W188" s="54"/>
      <c r="X188" s="6"/>
      <c r="Y188" s="6"/>
      <c r="Z188" s="6"/>
      <c r="AA188" s="6"/>
      <c r="AB188" s="6"/>
      <c r="AC188" s="6"/>
      <c r="AD188" s="6"/>
      <c r="AE188" s="6"/>
      <c r="AF188" s="6"/>
      <c r="AG188" s="6"/>
      <c r="AH188" s="6"/>
      <c r="AI188" s="6"/>
      <c r="AJ188" s="6"/>
      <c r="AK188" s="6"/>
      <c r="AL188" s="6"/>
      <c r="AM188" s="6"/>
    </row>
    <row r="189" spans="1:39" s="4" customFormat="1" ht="46.5" customHeight="1" x14ac:dyDescent="0.2">
      <c r="A189" s="235"/>
      <c r="B189" s="224"/>
      <c r="C189" s="187"/>
      <c r="D189" s="224"/>
      <c r="E189" s="185"/>
      <c r="F189" s="187"/>
      <c r="G189" s="187"/>
      <c r="H189" s="187"/>
      <c r="I189" s="187"/>
      <c r="J189" s="187"/>
      <c r="K189" s="187"/>
      <c r="L189" s="187"/>
      <c r="M189" s="187"/>
      <c r="N189" s="187"/>
      <c r="O189" s="187"/>
      <c r="P189" s="236"/>
      <c r="Q189" s="55" t="s">
        <v>8</v>
      </c>
      <c r="R189" s="54"/>
      <c r="S189" s="54"/>
      <c r="T189" s="54"/>
      <c r="U189" s="54"/>
      <c r="V189" s="54"/>
      <c r="W189" s="54"/>
      <c r="X189" s="6"/>
      <c r="Y189" s="6"/>
      <c r="Z189" s="6"/>
      <c r="AA189" s="6"/>
      <c r="AB189" s="6"/>
      <c r="AC189" s="6"/>
      <c r="AD189" s="6"/>
      <c r="AE189" s="6"/>
      <c r="AF189" s="6"/>
      <c r="AG189" s="6"/>
      <c r="AH189" s="6"/>
      <c r="AI189" s="6"/>
      <c r="AJ189" s="6"/>
      <c r="AK189" s="6"/>
      <c r="AL189" s="6"/>
      <c r="AM189" s="6"/>
    </row>
    <row r="190" spans="1:39" s="4" customFormat="1" ht="57" customHeight="1" x14ac:dyDescent="0.2">
      <c r="A190" s="235"/>
      <c r="B190" s="224"/>
      <c r="C190" s="187"/>
      <c r="D190" s="224"/>
      <c r="E190" s="185"/>
      <c r="F190" s="187"/>
      <c r="G190" s="187"/>
      <c r="H190" s="187"/>
      <c r="I190" s="187"/>
      <c r="J190" s="187"/>
      <c r="K190" s="187"/>
      <c r="L190" s="187"/>
      <c r="M190" s="187"/>
      <c r="N190" s="187"/>
      <c r="O190" s="187"/>
      <c r="P190" s="236"/>
      <c r="Q190" s="55" t="s">
        <v>9</v>
      </c>
      <c r="R190" s="54"/>
      <c r="S190" s="54"/>
      <c r="T190" s="54"/>
      <c r="U190" s="54"/>
      <c r="V190" s="54"/>
      <c r="W190" s="54"/>
      <c r="X190" s="6"/>
      <c r="Y190" s="6"/>
      <c r="Z190" s="6"/>
      <c r="AA190" s="6"/>
      <c r="AB190" s="6"/>
      <c r="AC190" s="6"/>
      <c r="AD190" s="6"/>
      <c r="AE190" s="6"/>
      <c r="AF190" s="6"/>
      <c r="AG190" s="6"/>
      <c r="AH190" s="6"/>
      <c r="AI190" s="6"/>
      <c r="AJ190" s="6"/>
      <c r="AK190" s="6"/>
      <c r="AL190" s="6"/>
      <c r="AM190" s="6"/>
    </row>
    <row r="191" spans="1:39" s="4" customFormat="1" ht="30" customHeight="1" x14ac:dyDescent="0.2">
      <c r="A191" s="235"/>
      <c r="B191" s="224"/>
      <c r="C191" s="184" t="s">
        <v>153</v>
      </c>
      <c r="D191" s="224"/>
      <c r="E191" s="185"/>
      <c r="F191" s="312" t="s">
        <v>222</v>
      </c>
      <c r="G191" s="187" t="s">
        <v>221</v>
      </c>
      <c r="H191" s="188"/>
      <c r="I191" s="191"/>
      <c r="J191" s="188"/>
      <c r="K191" s="191"/>
      <c r="L191" s="188"/>
      <c r="M191" s="191"/>
      <c r="N191" s="184"/>
      <c r="O191" s="184"/>
      <c r="P191" s="187"/>
      <c r="Q191" s="55" t="s">
        <v>7</v>
      </c>
      <c r="R191" s="54"/>
      <c r="S191" s="54"/>
      <c r="T191" s="54"/>
      <c r="U191" s="54"/>
      <c r="V191" s="54"/>
      <c r="W191" s="54"/>
      <c r="X191" s="6"/>
      <c r="Y191" s="6"/>
      <c r="Z191" s="6"/>
      <c r="AA191" s="6"/>
      <c r="AB191" s="6"/>
      <c r="AC191" s="6"/>
      <c r="AD191" s="6"/>
      <c r="AE191" s="6"/>
      <c r="AF191" s="6"/>
      <c r="AG191" s="6"/>
      <c r="AH191" s="6"/>
      <c r="AI191" s="6"/>
      <c r="AJ191" s="6"/>
      <c r="AK191" s="6"/>
      <c r="AL191" s="6"/>
      <c r="AM191" s="6"/>
    </row>
    <row r="192" spans="1:39" s="4" customFormat="1" ht="42.75" customHeight="1" x14ac:dyDescent="0.2">
      <c r="A192" s="235"/>
      <c r="B192" s="224"/>
      <c r="C192" s="185"/>
      <c r="D192" s="224"/>
      <c r="E192" s="185"/>
      <c r="F192" s="312"/>
      <c r="G192" s="187"/>
      <c r="H192" s="189"/>
      <c r="I192" s="191"/>
      <c r="J192" s="189"/>
      <c r="K192" s="191"/>
      <c r="L192" s="189"/>
      <c r="M192" s="191"/>
      <c r="N192" s="185"/>
      <c r="O192" s="185"/>
      <c r="P192" s="187"/>
      <c r="Q192" s="55" t="s">
        <v>8</v>
      </c>
      <c r="R192" s="54"/>
      <c r="S192" s="54"/>
      <c r="T192" s="54"/>
      <c r="U192" s="54"/>
      <c r="V192" s="54"/>
      <c r="W192" s="54"/>
      <c r="X192" s="6"/>
      <c r="Y192" s="6"/>
      <c r="Z192" s="6"/>
      <c r="AA192" s="6"/>
      <c r="AB192" s="6"/>
      <c r="AC192" s="6"/>
      <c r="AD192" s="6"/>
      <c r="AE192" s="6"/>
      <c r="AF192" s="6"/>
      <c r="AG192" s="6"/>
      <c r="AH192" s="6"/>
      <c r="AI192" s="6"/>
      <c r="AJ192" s="6"/>
      <c r="AK192" s="6"/>
      <c r="AL192" s="6"/>
      <c r="AM192" s="6"/>
    </row>
    <row r="193" spans="1:39" s="4" customFormat="1" ht="93" customHeight="1" x14ac:dyDescent="0.2">
      <c r="A193" s="235"/>
      <c r="B193" s="224"/>
      <c r="C193" s="186"/>
      <c r="D193" s="224"/>
      <c r="E193" s="186"/>
      <c r="F193" s="312"/>
      <c r="G193" s="187"/>
      <c r="H193" s="190"/>
      <c r="I193" s="191"/>
      <c r="J193" s="190"/>
      <c r="K193" s="191"/>
      <c r="L193" s="190"/>
      <c r="M193" s="191"/>
      <c r="N193" s="186"/>
      <c r="O193" s="186"/>
      <c r="P193" s="187"/>
      <c r="Q193" s="55" t="s">
        <v>9</v>
      </c>
      <c r="R193" s="54"/>
      <c r="S193" s="54"/>
      <c r="T193" s="54"/>
      <c r="U193" s="54"/>
      <c r="V193" s="54"/>
      <c r="W193" s="54"/>
      <c r="X193" s="6"/>
      <c r="Y193" s="6"/>
      <c r="Z193" s="6"/>
      <c r="AA193" s="6"/>
      <c r="AB193" s="6"/>
      <c r="AC193" s="6"/>
      <c r="AD193" s="6"/>
      <c r="AE193" s="6"/>
      <c r="AF193" s="6"/>
      <c r="AG193" s="6"/>
      <c r="AH193" s="6"/>
      <c r="AI193" s="6"/>
      <c r="AJ193" s="6"/>
      <c r="AK193" s="6"/>
      <c r="AL193" s="6"/>
      <c r="AM193" s="6"/>
    </row>
    <row r="194" spans="1:39" s="4" customFormat="1" ht="30.75" customHeight="1" x14ac:dyDescent="0.2">
      <c r="A194" s="235"/>
      <c r="B194" s="224"/>
      <c r="C194" s="187" t="s">
        <v>83</v>
      </c>
      <c r="D194" s="224"/>
      <c r="E194" s="184" t="s">
        <v>119</v>
      </c>
      <c r="F194" s="187"/>
      <c r="G194" s="187"/>
      <c r="H194" s="187"/>
      <c r="I194" s="187"/>
      <c r="J194" s="187"/>
      <c r="K194" s="187"/>
      <c r="L194" s="187"/>
      <c r="M194" s="187"/>
      <c r="N194" s="187"/>
      <c r="O194" s="187"/>
      <c r="P194" s="187"/>
      <c r="Q194" s="55" t="s">
        <v>7</v>
      </c>
      <c r="R194" s="82"/>
      <c r="S194" s="54"/>
      <c r="T194" s="82"/>
      <c r="U194" s="82"/>
      <c r="V194" s="82"/>
      <c r="W194" s="82"/>
      <c r="X194" s="6"/>
      <c r="Y194" s="6"/>
      <c r="Z194" s="6"/>
      <c r="AA194" s="6"/>
      <c r="AB194" s="6"/>
      <c r="AC194" s="6"/>
      <c r="AD194" s="6"/>
      <c r="AE194" s="6"/>
      <c r="AF194" s="6"/>
      <c r="AG194" s="6"/>
      <c r="AH194" s="6"/>
      <c r="AI194" s="6"/>
      <c r="AJ194" s="6"/>
      <c r="AK194" s="6"/>
      <c r="AL194" s="6"/>
      <c r="AM194" s="6"/>
    </row>
    <row r="195" spans="1:39" s="4" customFormat="1" ht="45" customHeight="1" x14ac:dyDescent="0.2">
      <c r="A195" s="235"/>
      <c r="B195" s="224"/>
      <c r="C195" s="187"/>
      <c r="D195" s="224"/>
      <c r="E195" s="185"/>
      <c r="F195" s="187"/>
      <c r="G195" s="187"/>
      <c r="H195" s="187"/>
      <c r="I195" s="187"/>
      <c r="J195" s="187"/>
      <c r="K195" s="187"/>
      <c r="L195" s="187"/>
      <c r="M195" s="187"/>
      <c r="N195" s="187"/>
      <c r="O195" s="187"/>
      <c r="P195" s="187"/>
      <c r="Q195" s="55" t="s">
        <v>8</v>
      </c>
      <c r="R195" s="82"/>
      <c r="S195" s="82"/>
      <c r="T195" s="82"/>
      <c r="U195" s="82"/>
      <c r="V195" s="82"/>
      <c r="W195" s="82"/>
      <c r="X195" s="6"/>
      <c r="Y195" s="6"/>
      <c r="Z195" s="6"/>
      <c r="AA195" s="6"/>
      <c r="AB195" s="6"/>
      <c r="AC195" s="6"/>
      <c r="AD195" s="6"/>
      <c r="AE195" s="6"/>
      <c r="AF195" s="6"/>
      <c r="AG195" s="6"/>
      <c r="AH195" s="6"/>
      <c r="AI195" s="6"/>
      <c r="AJ195" s="6"/>
      <c r="AK195" s="6"/>
      <c r="AL195" s="6"/>
      <c r="AM195" s="6"/>
    </row>
    <row r="196" spans="1:39" s="4" customFormat="1" ht="84.75" customHeight="1" x14ac:dyDescent="0.2">
      <c r="A196" s="235"/>
      <c r="B196" s="224"/>
      <c r="C196" s="187"/>
      <c r="D196" s="224"/>
      <c r="E196" s="185"/>
      <c r="F196" s="187"/>
      <c r="G196" s="187"/>
      <c r="H196" s="187"/>
      <c r="I196" s="187"/>
      <c r="J196" s="187"/>
      <c r="K196" s="187"/>
      <c r="L196" s="187"/>
      <c r="M196" s="187"/>
      <c r="N196" s="187"/>
      <c r="O196" s="187"/>
      <c r="P196" s="187"/>
      <c r="Q196" s="55" t="s">
        <v>9</v>
      </c>
      <c r="R196" s="82"/>
      <c r="S196" s="54"/>
      <c r="T196" s="82"/>
      <c r="U196" s="82"/>
      <c r="V196" s="82"/>
      <c r="W196" s="82"/>
      <c r="X196" s="6"/>
      <c r="Y196" s="6"/>
      <c r="Z196" s="6"/>
      <c r="AA196" s="6"/>
      <c r="AB196" s="6"/>
      <c r="AC196" s="6"/>
      <c r="AD196" s="6"/>
      <c r="AE196" s="6"/>
      <c r="AF196" s="6"/>
      <c r="AG196" s="6"/>
      <c r="AH196" s="6"/>
      <c r="AI196" s="6"/>
      <c r="AJ196" s="6"/>
      <c r="AK196" s="6"/>
      <c r="AL196" s="6"/>
      <c r="AM196" s="6"/>
    </row>
    <row r="197" spans="1:39" s="6" customFormat="1" ht="42" customHeight="1" x14ac:dyDescent="0.2">
      <c r="A197" s="235"/>
      <c r="B197" s="224"/>
      <c r="C197" s="200" t="s">
        <v>93</v>
      </c>
      <c r="D197" s="224"/>
      <c r="E197" s="185"/>
      <c r="F197" s="186"/>
      <c r="G197" s="186"/>
      <c r="H197" s="186"/>
      <c r="I197" s="186"/>
      <c r="J197" s="186"/>
      <c r="K197" s="186"/>
      <c r="L197" s="186"/>
      <c r="M197" s="186"/>
      <c r="N197" s="186"/>
      <c r="O197" s="186"/>
      <c r="P197" s="186"/>
      <c r="Q197" s="160" t="s">
        <v>7</v>
      </c>
      <c r="R197" s="82"/>
      <c r="S197" s="161"/>
      <c r="T197" s="72"/>
      <c r="U197" s="72"/>
      <c r="V197" s="72"/>
      <c r="W197" s="72"/>
    </row>
    <row r="198" spans="1:39" s="6" customFormat="1" ht="52.5" customHeight="1" x14ac:dyDescent="0.2">
      <c r="A198" s="235"/>
      <c r="B198" s="224"/>
      <c r="C198" s="228"/>
      <c r="D198" s="224"/>
      <c r="E198" s="185"/>
      <c r="F198" s="187"/>
      <c r="G198" s="187"/>
      <c r="H198" s="187"/>
      <c r="I198" s="187"/>
      <c r="J198" s="187"/>
      <c r="K198" s="187"/>
      <c r="L198" s="187"/>
      <c r="M198" s="187"/>
      <c r="N198" s="187"/>
      <c r="O198" s="187"/>
      <c r="P198" s="187"/>
      <c r="Q198" s="55" t="s">
        <v>8</v>
      </c>
      <c r="R198" s="82">
        <f t="shared" ref="R198:R220" si="59">SUM(T198:W198)</f>
        <v>0</v>
      </c>
      <c r="S198" s="72">
        <v>0</v>
      </c>
      <c r="T198" s="72">
        <v>0</v>
      </c>
      <c r="U198" s="72">
        <v>0</v>
      </c>
      <c r="V198" s="72">
        <v>0</v>
      </c>
      <c r="W198" s="72">
        <v>0</v>
      </c>
    </row>
    <row r="199" spans="1:39" s="6" customFormat="1" ht="146.25" customHeight="1" x14ac:dyDescent="0.2">
      <c r="A199" s="235"/>
      <c r="B199" s="224"/>
      <c r="C199" s="228"/>
      <c r="D199" s="224"/>
      <c r="E199" s="186"/>
      <c r="F199" s="187"/>
      <c r="G199" s="187"/>
      <c r="H199" s="187"/>
      <c r="I199" s="187"/>
      <c r="J199" s="187"/>
      <c r="K199" s="187"/>
      <c r="L199" s="187"/>
      <c r="M199" s="187"/>
      <c r="N199" s="187"/>
      <c r="O199" s="187"/>
      <c r="P199" s="187"/>
      <c r="Q199" s="55" t="s">
        <v>9</v>
      </c>
      <c r="R199" s="82">
        <f t="shared" si="59"/>
        <v>0</v>
      </c>
      <c r="S199" s="161">
        <v>0</v>
      </c>
      <c r="T199" s="72">
        <v>0</v>
      </c>
      <c r="U199" s="72">
        <v>0</v>
      </c>
      <c r="V199" s="72">
        <v>0</v>
      </c>
      <c r="W199" s="72">
        <v>0</v>
      </c>
    </row>
    <row r="200" spans="1:39" s="6" customFormat="1" ht="27" customHeight="1" x14ac:dyDescent="0.2">
      <c r="A200" s="235"/>
      <c r="B200" s="224"/>
      <c r="C200" s="187" t="s">
        <v>84</v>
      </c>
      <c r="D200" s="224"/>
      <c r="E200" s="184" t="s">
        <v>119</v>
      </c>
      <c r="F200" s="187"/>
      <c r="G200" s="187"/>
      <c r="H200" s="187"/>
      <c r="I200" s="187"/>
      <c r="J200" s="187"/>
      <c r="K200" s="187"/>
      <c r="L200" s="187"/>
      <c r="M200" s="187"/>
      <c r="N200" s="187"/>
      <c r="O200" s="187"/>
      <c r="P200" s="187"/>
      <c r="Q200" s="55" t="s">
        <v>7</v>
      </c>
      <c r="R200" s="82">
        <f t="shared" si="59"/>
        <v>0</v>
      </c>
      <c r="S200" s="72">
        <v>0</v>
      </c>
      <c r="T200" s="72">
        <v>0</v>
      </c>
      <c r="U200" s="72">
        <v>0</v>
      </c>
      <c r="V200" s="72">
        <v>0</v>
      </c>
      <c r="W200" s="72">
        <v>0</v>
      </c>
    </row>
    <row r="201" spans="1:39" s="6" customFormat="1" ht="52.5" customHeight="1" x14ac:dyDescent="0.2">
      <c r="A201" s="235"/>
      <c r="B201" s="224"/>
      <c r="C201" s="187"/>
      <c r="D201" s="224"/>
      <c r="E201" s="185"/>
      <c r="F201" s="187"/>
      <c r="G201" s="187"/>
      <c r="H201" s="187"/>
      <c r="I201" s="187"/>
      <c r="J201" s="187"/>
      <c r="K201" s="187"/>
      <c r="L201" s="187"/>
      <c r="M201" s="187"/>
      <c r="N201" s="187"/>
      <c r="O201" s="187"/>
      <c r="P201" s="187"/>
      <c r="Q201" s="55" t="s">
        <v>8</v>
      </c>
      <c r="R201" s="82">
        <f t="shared" si="59"/>
        <v>0</v>
      </c>
      <c r="S201" s="72">
        <v>0</v>
      </c>
      <c r="T201" s="72">
        <v>0</v>
      </c>
      <c r="U201" s="72">
        <v>0</v>
      </c>
      <c r="V201" s="72">
        <v>0</v>
      </c>
      <c r="W201" s="82">
        <v>0</v>
      </c>
    </row>
    <row r="202" spans="1:39" s="6" customFormat="1" ht="64.5" customHeight="1" x14ac:dyDescent="0.2">
      <c r="A202" s="235"/>
      <c r="B202" s="224"/>
      <c r="C202" s="187"/>
      <c r="D202" s="224"/>
      <c r="E202" s="185"/>
      <c r="F202" s="187"/>
      <c r="G202" s="187"/>
      <c r="H202" s="187"/>
      <c r="I202" s="187"/>
      <c r="J202" s="187"/>
      <c r="K202" s="187"/>
      <c r="L202" s="187"/>
      <c r="M202" s="187"/>
      <c r="N202" s="187"/>
      <c r="O202" s="187"/>
      <c r="P202" s="187"/>
      <c r="Q202" s="55" t="s">
        <v>9</v>
      </c>
      <c r="R202" s="82">
        <f t="shared" si="59"/>
        <v>0</v>
      </c>
      <c r="S202" s="72">
        <v>0</v>
      </c>
      <c r="T202" s="72">
        <v>0</v>
      </c>
      <c r="U202" s="72">
        <v>0</v>
      </c>
      <c r="V202" s="72">
        <v>0</v>
      </c>
      <c r="W202" s="72">
        <v>0</v>
      </c>
    </row>
    <row r="203" spans="1:39" s="6" customFormat="1" ht="27" customHeight="1" x14ac:dyDescent="0.2">
      <c r="A203" s="235"/>
      <c r="B203" s="224"/>
      <c r="C203" s="187" t="s">
        <v>85</v>
      </c>
      <c r="D203" s="224"/>
      <c r="E203" s="185"/>
      <c r="F203" s="187"/>
      <c r="G203" s="187"/>
      <c r="H203" s="187"/>
      <c r="I203" s="187"/>
      <c r="J203" s="187"/>
      <c r="K203" s="187"/>
      <c r="L203" s="187"/>
      <c r="M203" s="187"/>
      <c r="N203" s="187"/>
      <c r="O203" s="187"/>
      <c r="P203" s="187"/>
      <c r="Q203" s="55" t="s">
        <v>7</v>
      </c>
      <c r="R203" s="82">
        <f t="shared" si="59"/>
        <v>0</v>
      </c>
      <c r="S203" s="72">
        <v>0</v>
      </c>
      <c r="T203" s="72">
        <v>0</v>
      </c>
      <c r="U203" s="72">
        <v>0</v>
      </c>
      <c r="V203" s="72">
        <v>0</v>
      </c>
      <c r="W203" s="72">
        <v>0</v>
      </c>
    </row>
    <row r="204" spans="1:39" s="6" customFormat="1" ht="53.25" customHeight="1" x14ac:dyDescent="0.2">
      <c r="A204" s="235"/>
      <c r="B204" s="224"/>
      <c r="C204" s="187"/>
      <c r="D204" s="224"/>
      <c r="E204" s="185"/>
      <c r="F204" s="187"/>
      <c r="G204" s="187"/>
      <c r="H204" s="187"/>
      <c r="I204" s="187"/>
      <c r="J204" s="187"/>
      <c r="K204" s="187"/>
      <c r="L204" s="187"/>
      <c r="M204" s="187"/>
      <c r="N204" s="187"/>
      <c r="O204" s="187"/>
      <c r="P204" s="187"/>
      <c r="Q204" s="55" t="s">
        <v>8</v>
      </c>
      <c r="R204" s="82">
        <f t="shared" si="59"/>
        <v>0</v>
      </c>
      <c r="S204" s="72">
        <v>0</v>
      </c>
      <c r="T204" s="72">
        <v>0</v>
      </c>
      <c r="U204" s="72">
        <v>0</v>
      </c>
      <c r="V204" s="72">
        <v>0</v>
      </c>
      <c r="W204" s="72">
        <v>0</v>
      </c>
    </row>
    <row r="205" spans="1:39" s="6" customFormat="1" ht="127.5" customHeight="1" x14ac:dyDescent="0.2">
      <c r="A205" s="235"/>
      <c r="B205" s="224"/>
      <c r="C205" s="187"/>
      <c r="D205" s="224"/>
      <c r="E205" s="185"/>
      <c r="F205" s="187"/>
      <c r="G205" s="187"/>
      <c r="H205" s="187"/>
      <c r="I205" s="187"/>
      <c r="J205" s="187"/>
      <c r="K205" s="187"/>
      <c r="L205" s="187"/>
      <c r="M205" s="187"/>
      <c r="N205" s="187"/>
      <c r="O205" s="187"/>
      <c r="P205" s="187"/>
      <c r="Q205" s="55" t="s">
        <v>9</v>
      </c>
      <c r="R205" s="82">
        <f t="shared" si="59"/>
        <v>0</v>
      </c>
      <c r="S205" s="72">
        <v>0</v>
      </c>
      <c r="T205" s="72">
        <v>0</v>
      </c>
      <c r="U205" s="72">
        <v>0</v>
      </c>
      <c r="V205" s="72">
        <v>0</v>
      </c>
      <c r="W205" s="72">
        <v>0</v>
      </c>
    </row>
    <row r="206" spans="1:39" s="6" customFormat="1" ht="39.75" customHeight="1" x14ac:dyDescent="0.2">
      <c r="A206" s="235"/>
      <c r="B206" s="224"/>
      <c r="C206" s="187" t="s">
        <v>86</v>
      </c>
      <c r="D206" s="224"/>
      <c r="E206" s="185"/>
      <c r="F206" s="187"/>
      <c r="G206" s="187"/>
      <c r="H206" s="187"/>
      <c r="I206" s="187"/>
      <c r="J206" s="187"/>
      <c r="K206" s="187"/>
      <c r="L206" s="187"/>
      <c r="M206" s="187"/>
      <c r="N206" s="187"/>
      <c r="O206" s="187"/>
      <c r="P206" s="187"/>
      <c r="Q206" s="55" t="s">
        <v>7</v>
      </c>
      <c r="R206" s="82">
        <f t="shared" si="59"/>
        <v>0</v>
      </c>
      <c r="S206" s="72">
        <v>0</v>
      </c>
      <c r="T206" s="72">
        <v>0</v>
      </c>
      <c r="U206" s="72">
        <v>0</v>
      </c>
      <c r="V206" s="72">
        <v>0</v>
      </c>
      <c r="W206" s="72">
        <v>0</v>
      </c>
    </row>
    <row r="207" spans="1:39" s="6" customFormat="1" ht="52.5" customHeight="1" x14ac:dyDescent="0.2">
      <c r="A207" s="235"/>
      <c r="B207" s="224"/>
      <c r="C207" s="187"/>
      <c r="D207" s="224"/>
      <c r="E207" s="185"/>
      <c r="F207" s="187"/>
      <c r="G207" s="187"/>
      <c r="H207" s="187"/>
      <c r="I207" s="187"/>
      <c r="J207" s="187"/>
      <c r="K207" s="187"/>
      <c r="L207" s="187"/>
      <c r="M207" s="187"/>
      <c r="N207" s="187"/>
      <c r="O207" s="187"/>
      <c r="P207" s="187"/>
      <c r="Q207" s="55" t="s">
        <v>8</v>
      </c>
      <c r="R207" s="82">
        <f t="shared" si="59"/>
        <v>0</v>
      </c>
      <c r="S207" s="72">
        <v>0</v>
      </c>
      <c r="T207" s="72">
        <v>0</v>
      </c>
      <c r="U207" s="72">
        <v>0</v>
      </c>
      <c r="V207" s="72">
        <v>0</v>
      </c>
      <c r="W207" s="72">
        <v>0</v>
      </c>
    </row>
    <row r="208" spans="1:39" s="6" customFormat="1" ht="89.25" customHeight="1" x14ac:dyDescent="0.2">
      <c r="A208" s="235"/>
      <c r="B208" s="224"/>
      <c r="C208" s="187"/>
      <c r="D208" s="224"/>
      <c r="E208" s="185"/>
      <c r="F208" s="187"/>
      <c r="G208" s="187"/>
      <c r="H208" s="187"/>
      <c r="I208" s="187"/>
      <c r="J208" s="187"/>
      <c r="K208" s="187"/>
      <c r="L208" s="187"/>
      <c r="M208" s="187"/>
      <c r="N208" s="187"/>
      <c r="O208" s="187"/>
      <c r="P208" s="187"/>
      <c r="Q208" s="55" t="s">
        <v>9</v>
      </c>
      <c r="R208" s="82">
        <f t="shared" si="59"/>
        <v>0</v>
      </c>
      <c r="S208" s="72">
        <v>0</v>
      </c>
      <c r="T208" s="72">
        <v>0</v>
      </c>
      <c r="U208" s="72">
        <v>0</v>
      </c>
      <c r="V208" s="72">
        <v>0</v>
      </c>
      <c r="W208" s="72">
        <v>0</v>
      </c>
    </row>
    <row r="209" spans="1:23" s="6" customFormat="1" ht="43.5" customHeight="1" x14ac:dyDescent="0.2">
      <c r="A209" s="235"/>
      <c r="B209" s="224"/>
      <c r="C209" s="187" t="s">
        <v>87</v>
      </c>
      <c r="D209" s="224"/>
      <c r="E209" s="185"/>
      <c r="F209" s="187"/>
      <c r="G209" s="187"/>
      <c r="H209" s="187"/>
      <c r="I209" s="187"/>
      <c r="J209" s="187"/>
      <c r="K209" s="187"/>
      <c r="L209" s="187"/>
      <c r="M209" s="187"/>
      <c r="N209" s="187"/>
      <c r="O209" s="187"/>
      <c r="P209" s="187"/>
      <c r="Q209" s="55" t="s">
        <v>7</v>
      </c>
      <c r="R209" s="82">
        <f t="shared" si="59"/>
        <v>0</v>
      </c>
      <c r="S209" s="72">
        <v>0</v>
      </c>
      <c r="T209" s="72">
        <v>0</v>
      </c>
      <c r="U209" s="72">
        <v>0</v>
      </c>
      <c r="V209" s="72">
        <v>0</v>
      </c>
      <c r="W209" s="72">
        <v>0</v>
      </c>
    </row>
    <row r="210" spans="1:23" s="6" customFormat="1" ht="52.5" customHeight="1" x14ac:dyDescent="0.2">
      <c r="A210" s="235"/>
      <c r="B210" s="224"/>
      <c r="C210" s="187"/>
      <c r="D210" s="224"/>
      <c r="E210" s="185"/>
      <c r="F210" s="187"/>
      <c r="G210" s="187"/>
      <c r="H210" s="187"/>
      <c r="I210" s="187"/>
      <c r="J210" s="187"/>
      <c r="K210" s="187"/>
      <c r="L210" s="187"/>
      <c r="M210" s="187"/>
      <c r="N210" s="187"/>
      <c r="O210" s="187"/>
      <c r="P210" s="187"/>
      <c r="Q210" s="55" t="s">
        <v>8</v>
      </c>
      <c r="R210" s="82">
        <f t="shared" si="59"/>
        <v>0</v>
      </c>
      <c r="S210" s="72">
        <v>0</v>
      </c>
      <c r="T210" s="72">
        <v>0</v>
      </c>
      <c r="U210" s="72">
        <v>0</v>
      </c>
      <c r="V210" s="72">
        <v>0</v>
      </c>
      <c r="W210" s="72">
        <v>0</v>
      </c>
    </row>
    <row r="211" spans="1:23" s="6" customFormat="1" ht="84.75" customHeight="1" x14ac:dyDescent="0.2">
      <c r="A211" s="235"/>
      <c r="B211" s="224"/>
      <c r="C211" s="187"/>
      <c r="D211" s="224"/>
      <c r="E211" s="185"/>
      <c r="F211" s="187"/>
      <c r="G211" s="187"/>
      <c r="H211" s="187"/>
      <c r="I211" s="187"/>
      <c r="J211" s="187"/>
      <c r="K211" s="187"/>
      <c r="L211" s="187"/>
      <c r="M211" s="187"/>
      <c r="N211" s="187"/>
      <c r="O211" s="187"/>
      <c r="P211" s="187"/>
      <c r="Q211" s="55" t="s">
        <v>9</v>
      </c>
      <c r="R211" s="82">
        <f t="shared" si="59"/>
        <v>0</v>
      </c>
      <c r="S211" s="72">
        <v>0</v>
      </c>
      <c r="T211" s="72">
        <v>0</v>
      </c>
      <c r="U211" s="72">
        <v>0</v>
      </c>
      <c r="V211" s="72">
        <v>0</v>
      </c>
      <c r="W211" s="82">
        <v>0</v>
      </c>
    </row>
    <row r="212" spans="1:23" s="6" customFormat="1" ht="27.75" customHeight="1" x14ac:dyDescent="0.2">
      <c r="A212" s="235"/>
      <c r="B212" s="224"/>
      <c r="C212" s="184" t="s">
        <v>94</v>
      </c>
      <c r="D212" s="224"/>
      <c r="E212" s="185"/>
      <c r="F212" s="162"/>
      <c r="G212" s="162"/>
      <c r="H212" s="162"/>
      <c r="I212" s="162"/>
      <c r="J212" s="162"/>
      <c r="K212" s="162"/>
      <c r="L212" s="162"/>
      <c r="M212" s="162"/>
      <c r="N212" s="162"/>
      <c r="O212" s="162"/>
      <c r="P212" s="162"/>
      <c r="Q212" s="55" t="s">
        <v>7</v>
      </c>
      <c r="R212" s="82">
        <f t="shared" si="59"/>
        <v>0</v>
      </c>
      <c r="S212" s="72">
        <v>0</v>
      </c>
      <c r="T212" s="72">
        <v>0</v>
      </c>
      <c r="U212" s="72">
        <v>0</v>
      </c>
      <c r="V212" s="72">
        <v>0</v>
      </c>
      <c r="W212" s="72">
        <v>0</v>
      </c>
    </row>
    <row r="213" spans="1:23" s="6" customFormat="1" ht="63" customHeight="1" x14ac:dyDescent="0.2">
      <c r="A213" s="235"/>
      <c r="B213" s="224"/>
      <c r="C213" s="185"/>
      <c r="D213" s="224"/>
      <c r="E213" s="185"/>
      <c r="F213" s="68"/>
      <c r="G213" s="68"/>
      <c r="H213" s="68"/>
      <c r="I213" s="68"/>
      <c r="J213" s="68"/>
      <c r="K213" s="68"/>
      <c r="L213" s="68"/>
      <c r="M213" s="68"/>
      <c r="N213" s="68"/>
      <c r="O213" s="68"/>
      <c r="P213" s="68"/>
      <c r="Q213" s="55" t="s">
        <v>8</v>
      </c>
      <c r="R213" s="82">
        <f t="shared" si="59"/>
        <v>0</v>
      </c>
      <c r="S213" s="72">
        <v>0</v>
      </c>
      <c r="T213" s="72">
        <v>0</v>
      </c>
      <c r="U213" s="72">
        <v>0</v>
      </c>
      <c r="V213" s="72">
        <v>0</v>
      </c>
      <c r="W213" s="72">
        <v>0</v>
      </c>
    </row>
    <row r="214" spans="1:23" s="6" customFormat="1" ht="109.5" customHeight="1" x14ac:dyDescent="0.2">
      <c r="A214" s="235"/>
      <c r="B214" s="224"/>
      <c r="C214" s="186"/>
      <c r="D214" s="224"/>
      <c r="E214" s="186"/>
      <c r="F214" s="163"/>
      <c r="G214" s="163"/>
      <c r="H214" s="163"/>
      <c r="I214" s="163"/>
      <c r="J214" s="163"/>
      <c r="K214" s="163"/>
      <c r="L214" s="163"/>
      <c r="M214" s="163"/>
      <c r="N214" s="163"/>
      <c r="O214" s="163"/>
      <c r="P214" s="163"/>
      <c r="Q214" s="55" t="s">
        <v>9</v>
      </c>
      <c r="R214" s="82">
        <f t="shared" si="59"/>
        <v>0</v>
      </c>
      <c r="S214" s="72">
        <v>0</v>
      </c>
      <c r="T214" s="72">
        <v>0</v>
      </c>
      <c r="U214" s="72">
        <v>0</v>
      </c>
      <c r="V214" s="72">
        <v>0</v>
      </c>
      <c r="W214" s="72">
        <v>0</v>
      </c>
    </row>
    <row r="215" spans="1:23" s="6" customFormat="1" ht="27.75" customHeight="1" x14ac:dyDescent="0.2">
      <c r="A215" s="235"/>
      <c r="B215" s="224"/>
      <c r="C215" s="187" t="s">
        <v>88</v>
      </c>
      <c r="D215" s="224"/>
      <c r="E215" s="184" t="s">
        <v>119</v>
      </c>
      <c r="F215" s="187"/>
      <c r="G215" s="187"/>
      <c r="H215" s="187"/>
      <c r="I215" s="187"/>
      <c r="J215" s="187"/>
      <c r="K215" s="187"/>
      <c r="L215" s="187"/>
      <c r="M215" s="187"/>
      <c r="N215" s="187"/>
      <c r="O215" s="187"/>
      <c r="P215" s="187"/>
      <c r="Q215" s="55" t="s">
        <v>7</v>
      </c>
      <c r="R215" s="82">
        <f t="shared" si="59"/>
        <v>0</v>
      </c>
      <c r="S215" s="72">
        <v>0</v>
      </c>
      <c r="T215" s="72">
        <v>0</v>
      </c>
      <c r="U215" s="72">
        <v>0</v>
      </c>
      <c r="V215" s="72">
        <v>0</v>
      </c>
      <c r="W215" s="72">
        <v>0</v>
      </c>
    </row>
    <row r="216" spans="1:23" s="6" customFormat="1" ht="42.75" customHeight="1" x14ac:dyDescent="0.2">
      <c r="A216" s="235"/>
      <c r="B216" s="224"/>
      <c r="C216" s="187"/>
      <c r="D216" s="224"/>
      <c r="E216" s="185"/>
      <c r="F216" s="187"/>
      <c r="G216" s="187"/>
      <c r="H216" s="187"/>
      <c r="I216" s="187"/>
      <c r="J216" s="187"/>
      <c r="K216" s="187"/>
      <c r="L216" s="187"/>
      <c r="M216" s="187"/>
      <c r="N216" s="187"/>
      <c r="O216" s="187"/>
      <c r="P216" s="187"/>
      <c r="Q216" s="55" t="s">
        <v>8</v>
      </c>
      <c r="R216" s="82">
        <f t="shared" si="59"/>
        <v>0</v>
      </c>
      <c r="S216" s="72">
        <v>0</v>
      </c>
      <c r="T216" s="72">
        <v>0</v>
      </c>
      <c r="U216" s="72">
        <v>0</v>
      </c>
      <c r="V216" s="72">
        <v>0</v>
      </c>
      <c r="W216" s="72">
        <v>0</v>
      </c>
    </row>
    <row r="217" spans="1:23" s="6" customFormat="1" ht="107.25" customHeight="1" x14ac:dyDescent="0.2">
      <c r="A217" s="235"/>
      <c r="B217" s="224"/>
      <c r="C217" s="187"/>
      <c r="D217" s="224"/>
      <c r="E217" s="185"/>
      <c r="F217" s="187"/>
      <c r="G217" s="187"/>
      <c r="H217" s="187"/>
      <c r="I217" s="187"/>
      <c r="J217" s="187"/>
      <c r="K217" s="187"/>
      <c r="L217" s="187"/>
      <c r="M217" s="187"/>
      <c r="N217" s="187"/>
      <c r="O217" s="187"/>
      <c r="P217" s="187"/>
      <c r="Q217" s="55" t="s">
        <v>9</v>
      </c>
      <c r="R217" s="82">
        <f t="shared" si="59"/>
        <v>0</v>
      </c>
      <c r="S217" s="72">
        <v>0</v>
      </c>
      <c r="T217" s="72">
        <v>0</v>
      </c>
      <c r="U217" s="72">
        <v>0</v>
      </c>
      <c r="V217" s="72">
        <v>0</v>
      </c>
      <c r="W217" s="72">
        <v>0</v>
      </c>
    </row>
    <row r="218" spans="1:23" s="6" customFormat="1" ht="21.75" customHeight="1" x14ac:dyDescent="0.2">
      <c r="A218" s="235"/>
      <c r="B218" s="224"/>
      <c r="C218" s="187" t="s">
        <v>89</v>
      </c>
      <c r="D218" s="224"/>
      <c r="E218" s="185"/>
      <c r="F218" s="187"/>
      <c r="G218" s="187"/>
      <c r="H218" s="187"/>
      <c r="I218" s="187"/>
      <c r="J218" s="187"/>
      <c r="K218" s="187"/>
      <c r="L218" s="187"/>
      <c r="M218" s="187"/>
      <c r="N218" s="187"/>
      <c r="O218" s="187"/>
      <c r="P218" s="187"/>
      <c r="Q218" s="55" t="s">
        <v>7</v>
      </c>
      <c r="R218" s="82">
        <f t="shared" si="59"/>
        <v>0</v>
      </c>
      <c r="S218" s="82">
        <v>0</v>
      </c>
      <c r="T218" s="82">
        <v>0</v>
      </c>
      <c r="U218" s="82">
        <v>0</v>
      </c>
      <c r="V218" s="82">
        <v>0</v>
      </c>
      <c r="W218" s="82">
        <v>0</v>
      </c>
    </row>
    <row r="219" spans="1:23" s="6" customFormat="1" ht="45" customHeight="1" x14ac:dyDescent="0.2">
      <c r="A219" s="235"/>
      <c r="B219" s="224"/>
      <c r="C219" s="187"/>
      <c r="D219" s="224"/>
      <c r="E219" s="185"/>
      <c r="F219" s="187"/>
      <c r="G219" s="187"/>
      <c r="H219" s="187"/>
      <c r="I219" s="187"/>
      <c r="J219" s="187"/>
      <c r="K219" s="187"/>
      <c r="L219" s="187"/>
      <c r="M219" s="187"/>
      <c r="N219" s="187"/>
      <c r="O219" s="187"/>
      <c r="P219" s="187"/>
      <c r="Q219" s="55" t="s">
        <v>8</v>
      </c>
      <c r="R219" s="82">
        <f t="shared" si="59"/>
        <v>0</v>
      </c>
      <c r="S219" s="82">
        <v>0</v>
      </c>
      <c r="T219" s="82">
        <v>0</v>
      </c>
      <c r="U219" s="82">
        <v>0</v>
      </c>
      <c r="V219" s="82">
        <v>0</v>
      </c>
      <c r="W219" s="82">
        <v>0</v>
      </c>
    </row>
    <row r="220" spans="1:23" s="6" customFormat="1" ht="129" customHeight="1" x14ac:dyDescent="0.2">
      <c r="A220" s="235"/>
      <c r="B220" s="224"/>
      <c r="C220" s="187"/>
      <c r="D220" s="306"/>
      <c r="E220" s="186"/>
      <c r="F220" s="187"/>
      <c r="G220" s="187"/>
      <c r="H220" s="187"/>
      <c r="I220" s="187"/>
      <c r="J220" s="187"/>
      <c r="K220" s="187"/>
      <c r="L220" s="187"/>
      <c r="M220" s="187"/>
      <c r="N220" s="187"/>
      <c r="O220" s="187"/>
      <c r="P220" s="187"/>
      <c r="Q220" s="55" t="s">
        <v>9</v>
      </c>
      <c r="R220" s="82">
        <f t="shared" si="59"/>
        <v>0</v>
      </c>
      <c r="S220" s="82">
        <v>0</v>
      </c>
      <c r="T220" s="82">
        <v>0</v>
      </c>
      <c r="U220" s="82">
        <v>0</v>
      </c>
      <c r="V220" s="82">
        <v>0</v>
      </c>
      <c r="W220" s="82">
        <v>0</v>
      </c>
    </row>
    <row r="221" spans="1:23" s="7" customFormat="1" ht="37.5" customHeight="1" x14ac:dyDescent="0.25">
      <c r="A221" s="225" t="s">
        <v>138</v>
      </c>
      <c r="B221" s="226"/>
      <c r="C221" s="226"/>
      <c r="D221" s="226"/>
      <c r="E221" s="226"/>
      <c r="F221" s="226"/>
      <c r="G221" s="226"/>
      <c r="H221" s="226"/>
      <c r="I221" s="226"/>
      <c r="J221" s="226"/>
      <c r="K221" s="226"/>
      <c r="L221" s="226"/>
      <c r="M221" s="226"/>
      <c r="N221" s="226"/>
      <c r="O221" s="226"/>
      <c r="P221" s="226"/>
      <c r="Q221" s="226"/>
      <c r="R221" s="226"/>
      <c r="S221" s="226"/>
      <c r="T221" s="226"/>
      <c r="U221" s="226"/>
      <c r="V221" s="226"/>
      <c r="W221" s="227"/>
    </row>
    <row r="222" spans="1:23" s="6" customFormat="1" ht="49.5" customHeight="1" x14ac:dyDescent="0.2">
      <c r="A222" s="223" t="s">
        <v>146</v>
      </c>
      <c r="B222" s="223" t="s">
        <v>142</v>
      </c>
      <c r="C222" s="237" t="s">
        <v>29</v>
      </c>
      <c r="D222" s="238"/>
      <c r="E222" s="238"/>
      <c r="F222" s="238"/>
      <c r="G222" s="238"/>
      <c r="H222" s="238"/>
      <c r="I222" s="238"/>
      <c r="J222" s="238"/>
      <c r="K222" s="238"/>
      <c r="L222" s="238"/>
      <c r="M222" s="238"/>
      <c r="N222" s="238"/>
      <c r="O222" s="238"/>
      <c r="P222" s="239"/>
      <c r="Q222" s="55" t="s">
        <v>7</v>
      </c>
      <c r="R222" s="146">
        <f>T222+U222+V222+W222</f>
        <v>12000</v>
      </c>
      <c r="S222" s="325"/>
      <c r="T222" s="325">
        <f>T223+T224</f>
        <v>3000</v>
      </c>
      <c r="U222" s="325">
        <f t="shared" ref="U222:W222" si="60">U223+U224</f>
        <v>3000</v>
      </c>
      <c r="V222" s="325">
        <f t="shared" si="60"/>
        <v>3000</v>
      </c>
      <c r="W222" s="325">
        <f t="shared" si="60"/>
        <v>3000</v>
      </c>
    </row>
    <row r="223" spans="1:23" s="6" customFormat="1" ht="52.5" customHeight="1" x14ac:dyDescent="0.2">
      <c r="A223" s="224"/>
      <c r="B223" s="224"/>
      <c r="C223" s="240"/>
      <c r="D223" s="241"/>
      <c r="E223" s="241"/>
      <c r="F223" s="241"/>
      <c r="G223" s="241"/>
      <c r="H223" s="241"/>
      <c r="I223" s="241"/>
      <c r="J223" s="241"/>
      <c r="K223" s="241"/>
      <c r="L223" s="241"/>
      <c r="M223" s="241"/>
      <c r="N223" s="241"/>
      <c r="O223" s="241"/>
      <c r="P223" s="242"/>
      <c r="Q223" s="55" t="s">
        <v>8</v>
      </c>
      <c r="R223" s="146">
        <f t="shared" ref="R223:R224" si="61">T223+U223+V223+W223</f>
        <v>11760</v>
      </c>
      <c r="S223" s="157"/>
      <c r="T223" s="157">
        <f>T229</f>
        <v>2940</v>
      </c>
      <c r="U223" s="157">
        <f t="shared" ref="U223:W223" si="62">U229</f>
        <v>2940</v>
      </c>
      <c r="V223" s="157">
        <f t="shared" si="62"/>
        <v>2940</v>
      </c>
      <c r="W223" s="157">
        <f t="shared" si="62"/>
        <v>2940</v>
      </c>
    </row>
    <row r="224" spans="1:23" s="6" customFormat="1" ht="52.5" customHeight="1" x14ac:dyDescent="0.2">
      <c r="A224" s="224"/>
      <c r="B224" s="224"/>
      <c r="C224" s="243"/>
      <c r="D224" s="244"/>
      <c r="E224" s="244"/>
      <c r="F224" s="244"/>
      <c r="G224" s="244"/>
      <c r="H224" s="244"/>
      <c r="I224" s="244"/>
      <c r="J224" s="244"/>
      <c r="K224" s="244"/>
      <c r="L224" s="244"/>
      <c r="M224" s="244"/>
      <c r="N224" s="244"/>
      <c r="O224" s="244"/>
      <c r="P224" s="245"/>
      <c r="Q224" s="55" t="s">
        <v>9</v>
      </c>
      <c r="R224" s="146">
        <f t="shared" si="61"/>
        <v>240</v>
      </c>
      <c r="S224" s="157"/>
      <c r="T224" s="157">
        <f>T230</f>
        <v>60</v>
      </c>
      <c r="U224" s="157">
        <f t="shared" ref="U224:W224" si="63">U230</f>
        <v>60</v>
      </c>
      <c r="V224" s="157">
        <f t="shared" si="63"/>
        <v>60</v>
      </c>
      <c r="W224" s="157">
        <f t="shared" si="63"/>
        <v>60</v>
      </c>
    </row>
    <row r="225" spans="1:39" s="6" customFormat="1" ht="98.25" customHeight="1" x14ac:dyDescent="0.2">
      <c r="A225" s="224"/>
      <c r="B225" s="224"/>
      <c r="C225" s="187" t="s">
        <v>131</v>
      </c>
      <c r="D225" s="223" t="s">
        <v>212</v>
      </c>
      <c r="E225" s="184" t="s">
        <v>120</v>
      </c>
      <c r="F225" s="184" t="s">
        <v>209</v>
      </c>
      <c r="G225" s="184" t="s">
        <v>30</v>
      </c>
      <c r="H225" s="184"/>
      <c r="I225" s="184">
        <v>2</v>
      </c>
      <c r="J225" s="184"/>
      <c r="K225" s="184">
        <v>2</v>
      </c>
      <c r="L225" s="184"/>
      <c r="M225" s="184">
        <v>2</v>
      </c>
      <c r="N225" s="184"/>
      <c r="O225" s="184">
        <v>2</v>
      </c>
      <c r="P225" s="184"/>
      <c r="Q225" s="55" t="s">
        <v>7</v>
      </c>
      <c r="R225" s="161"/>
      <c r="S225" s="161"/>
      <c r="T225" s="161"/>
      <c r="U225" s="161"/>
      <c r="V225" s="161"/>
      <c r="W225" s="72">
        <f t="shared" ref="W225" si="64">W226+W227</f>
        <v>0</v>
      </c>
    </row>
    <row r="226" spans="1:39" s="6" customFormat="1" ht="71.25" customHeight="1" x14ac:dyDescent="0.2">
      <c r="A226" s="224"/>
      <c r="B226" s="224"/>
      <c r="C226" s="187"/>
      <c r="D226" s="224"/>
      <c r="E226" s="185"/>
      <c r="F226" s="185"/>
      <c r="G226" s="185"/>
      <c r="H226" s="185"/>
      <c r="I226" s="185"/>
      <c r="J226" s="185"/>
      <c r="K226" s="185"/>
      <c r="L226" s="185"/>
      <c r="M226" s="185"/>
      <c r="N226" s="185"/>
      <c r="O226" s="185"/>
      <c r="P226" s="185"/>
      <c r="Q226" s="55" t="s">
        <v>8</v>
      </c>
      <c r="R226" s="161"/>
      <c r="S226" s="54"/>
      <c r="T226" s="54"/>
      <c r="U226" s="54"/>
      <c r="V226" s="54"/>
      <c r="W226" s="82">
        <v>0</v>
      </c>
    </row>
    <row r="227" spans="1:39" s="6" customFormat="1" ht="58.5" customHeight="1" x14ac:dyDescent="0.2">
      <c r="A227" s="224"/>
      <c r="B227" s="224"/>
      <c r="C227" s="187"/>
      <c r="D227" s="224"/>
      <c r="E227" s="185"/>
      <c r="F227" s="186"/>
      <c r="G227" s="186"/>
      <c r="H227" s="186"/>
      <c r="I227" s="186"/>
      <c r="J227" s="186"/>
      <c r="K227" s="186"/>
      <c r="L227" s="186"/>
      <c r="M227" s="186"/>
      <c r="N227" s="186"/>
      <c r="O227" s="186"/>
      <c r="P227" s="186"/>
      <c r="Q227" s="55" t="s">
        <v>9</v>
      </c>
      <c r="R227" s="161"/>
      <c r="S227" s="54"/>
      <c r="T227" s="54"/>
      <c r="U227" s="54"/>
      <c r="V227" s="54"/>
      <c r="W227" s="82">
        <v>0</v>
      </c>
    </row>
    <row r="228" spans="1:39" s="6" customFormat="1" ht="62.25" customHeight="1" x14ac:dyDescent="0.2">
      <c r="A228" s="224"/>
      <c r="B228" s="224"/>
      <c r="C228" s="187" t="s">
        <v>95</v>
      </c>
      <c r="D228" s="224"/>
      <c r="E228" s="185"/>
      <c r="F228" s="187" t="s">
        <v>211</v>
      </c>
      <c r="G228" s="187" t="s">
        <v>30</v>
      </c>
      <c r="H228" s="184"/>
      <c r="I228" s="187">
        <v>1</v>
      </c>
      <c r="J228" s="184"/>
      <c r="K228" s="187">
        <v>1</v>
      </c>
      <c r="L228" s="184"/>
      <c r="M228" s="187">
        <v>1</v>
      </c>
      <c r="N228" s="184"/>
      <c r="O228" s="184">
        <v>1</v>
      </c>
      <c r="P228" s="187"/>
      <c r="Q228" s="55" t="s">
        <v>7</v>
      </c>
      <c r="R228" s="161">
        <f>T228+U228+V228+W228</f>
        <v>12000</v>
      </c>
      <c r="S228" s="54"/>
      <c r="T228" s="54">
        <f>T229+T230</f>
        <v>3000</v>
      </c>
      <c r="U228" s="54">
        <f t="shared" ref="U228:W228" si="65">U229+U230</f>
        <v>3000</v>
      </c>
      <c r="V228" s="54">
        <f t="shared" si="65"/>
        <v>3000</v>
      </c>
      <c r="W228" s="54">
        <f t="shared" si="65"/>
        <v>3000</v>
      </c>
    </row>
    <row r="229" spans="1:39" s="6" customFormat="1" ht="77.25" customHeight="1" x14ac:dyDescent="0.2">
      <c r="A229" s="224"/>
      <c r="B229" s="224"/>
      <c r="C229" s="187"/>
      <c r="D229" s="224"/>
      <c r="E229" s="185"/>
      <c r="F229" s="187"/>
      <c r="G229" s="187"/>
      <c r="H229" s="185"/>
      <c r="I229" s="187"/>
      <c r="J229" s="185"/>
      <c r="K229" s="187"/>
      <c r="L229" s="185"/>
      <c r="M229" s="187"/>
      <c r="N229" s="185"/>
      <c r="O229" s="185"/>
      <c r="P229" s="187"/>
      <c r="Q229" s="55" t="s">
        <v>8</v>
      </c>
      <c r="R229" s="161">
        <f t="shared" ref="R229:R230" si="66">T229+U229+V229+W229</f>
        <v>11760</v>
      </c>
      <c r="S229" s="54"/>
      <c r="T229" s="54">
        <v>2940</v>
      </c>
      <c r="U229" s="54">
        <v>2940</v>
      </c>
      <c r="V229" s="54">
        <v>2940</v>
      </c>
      <c r="W229" s="82">
        <v>2940</v>
      </c>
    </row>
    <row r="230" spans="1:39" s="6" customFormat="1" ht="153" customHeight="1" x14ac:dyDescent="0.2">
      <c r="A230" s="224"/>
      <c r="B230" s="224"/>
      <c r="C230" s="187"/>
      <c r="D230" s="224"/>
      <c r="E230" s="185"/>
      <c r="F230" s="187"/>
      <c r="G230" s="187"/>
      <c r="H230" s="186"/>
      <c r="I230" s="187"/>
      <c r="J230" s="186"/>
      <c r="K230" s="187"/>
      <c r="L230" s="186"/>
      <c r="M230" s="187"/>
      <c r="N230" s="186"/>
      <c r="O230" s="186"/>
      <c r="P230" s="187"/>
      <c r="Q230" s="55" t="s">
        <v>9</v>
      </c>
      <c r="R230" s="161">
        <f t="shared" si="66"/>
        <v>240</v>
      </c>
      <c r="S230" s="54"/>
      <c r="T230" s="54">
        <v>60</v>
      </c>
      <c r="U230" s="54">
        <v>60</v>
      </c>
      <c r="V230" s="54">
        <v>60</v>
      </c>
      <c r="W230" s="82">
        <v>60</v>
      </c>
    </row>
    <row r="231" spans="1:39" s="6" customFormat="1" ht="81" customHeight="1" x14ac:dyDescent="0.2">
      <c r="A231" s="224"/>
      <c r="B231" s="224"/>
      <c r="C231" s="187" t="s">
        <v>96</v>
      </c>
      <c r="D231" s="224"/>
      <c r="E231" s="185"/>
      <c r="F231" s="309" t="s">
        <v>210</v>
      </c>
      <c r="G231" s="187" t="s">
        <v>30</v>
      </c>
      <c r="H231" s="184"/>
      <c r="I231" s="187">
        <v>1</v>
      </c>
      <c r="J231" s="184"/>
      <c r="K231" s="187">
        <v>1</v>
      </c>
      <c r="L231" s="184"/>
      <c r="M231" s="187">
        <v>1</v>
      </c>
      <c r="N231" s="184"/>
      <c r="O231" s="187">
        <v>1</v>
      </c>
      <c r="P231" s="236"/>
      <c r="Q231" s="55" t="s">
        <v>7</v>
      </c>
      <c r="R231" s="161"/>
      <c r="S231" s="161"/>
      <c r="T231" s="161"/>
      <c r="U231" s="161"/>
      <c r="V231" s="161"/>
      <c r="W231" s="72">
        <f t="shared" ref="W231" si="67">W232+W234</f>
        <v>0</v>
      </c>
    </row>
    <row r="232" spans="1:39" s="6" customFormat="1" ht="72" customHeight="1" x14ac:dyDescent="0.2">
      <c r="A232" s="224"/>
      <c r="B232" s="224"/>
      <c r="C232" s="187"/>
      <c r="D232" s="224"/>
      <c r="E232" s="185"/>
      <c r="F232" s="295"/>
      <c r="G232" s="187"/>
      <c r="H232" s="185"/>
      <c r="I232" s="187"/>
      <c r="J232" s="185"/>
      <c r="K232" s="187"/>
      <c r="L232" s="185"/>
      <c r="M232" s="187"/>
      <c r="N232" s="185"/>
      <c r="O232" s="187"/>
      <c r="P232" s="236"/>
      <c r="Q232" s="55" t="s">
        <v>8</v>
      </c>
      <c r="R232" s="161"/>
      <c r="S232" s="54"/>
      <c r="T232" s="54"/>
      <c r="U232" s="54"/>
      <c r="V232" s="54"/>
      <c r="W232" s="82">
        <v>0</v>
      </c>
    </row>
    <row r="233" spans="1:39" s="6" customFormat="1" ht="72" customHeight="1" x14ac:dyDescent="0.2">
      <c r="A233" s="224"/>
      <c r="B233" s="224"/>
      <c r="C233" s="187"/>
      <c r="D233" s="224"/>
      <c r="E233" s="185"/>
      <c r="F233" s="295"/>
      <c r="G233" s="187"/>
      <c r="H233" s="185"/>
      <c r="I233" s="187"/>
      <c r="J233" s="185"/>
      <c r="K233" s="187"/>
      <c r="L233" s="185"/>
      <c r="M233" s="187"/>
      <c r="N233" s="185"/>
      <c r="O233" s="187"/>
      <c r="P233" s="236"/>
      <c r="Q233" s="55"/>
      <c r="R233" s="161"/>
      <c r="S233" s="54"/>
      <c r="T233" s="54"/>
      <c r="U233" s="54"/>
      <c r="V233" s="54"/>
      <c r="W233" s="82"/>
    </row>
    <row r="234" spans="1:39" s="3" customFormat="1" ht="259.5" customHeight="1" x14ac:dyDescent="0.2">
      <c r="A234" s="224"/>
      <c r="B234" s="224"/>
      <c r="C234" s="187"/>
      <c r="D234" s="224"/>
      <c r="E234" s="185"/>
      <c r="F234" s="295"/>
      <c r="G234" s="187"/>
      <c r="H234" s="186"/>
      <c r="I234" s="187"/>
      <c r="J234" s="186"/>
      <c r="K234" s="187"/>
      <c r="L234" s="186"/>
      <c r="M234" s="187"/>
      <c r="N234" s="186"/>
      <c r="O234" s="187"/>
      <c r="P234" s="236"/>
      <c r="Q234" s="55" t="s">
        <v>9</v>
      </c>
      <c r="R234" s="161"/>
      <c r="S234" s="54"/>
      <c r="T234" s="54"/>
      <c r="U234" s="54"/>
      <c r="V234" s="54"/>
      <c r="W234" s="82">
        <v>0</v>
      </c>
      <c r="X234" s="6"/>
      <c r="Y234" s="6"/>
      <c r="Z234" s="6"/>
      <c r="AA234" s="6"/>
      <c r="AB234" s="6"/>
      <c r="AC234" s="6"/>
      <c r="AD234" s="6"/>
      <c r="AE234" s="6"/>
      <c r="AF234" s="6"/>
      <c r="AG234" s="6"/>
      <c r="AH234" s="6"/>
      <c r="AI234" s="6"/>
      <c r="AJ234" s="6"/>
      <c r="AK234" s="6"/>
      <c r="AL234" s="6"/>
      <c r="AM234" s="6"/>
    </row>
    <row r="235" spans="1:39" s="6" customFormat="1" ht="45.75" customHeight="1" x14ac:dyDescent="0.2">
      <c r="A235" s="225" t="s">
        <v>228</v>
      </c>
      <c r="B235" s="226"/>
      <c r="C235" s="226"/>
      <c r="D235" s="226"/>
      <c r="E235" s="226"/>
      <c r="F235" s="226"/>
      <c r="G235" s="226"/>
      <c r="H235" s="226"/>
      <c r="I235" s="226"/>
      <c r="J235" s="226"/>
      <c r="K235" s="226"/>
      <c r="L235" s="226"/>
      <c r="M235" s="226"/>
      <c r="N235" s="226"/>
      <c r="O235" s="226"/>
      <c r="P235" s="226"/>
      <c r="Q235" s="226"/>
      <c r="R235" s="226"/>
      <c r="S235" s="226"/>
      <c r="T235" s="226"/>
      <c r="U235" s="226"/>
      <c r="V235" s="226"/>
      <c r="W235" s="227"/>
    </row>
    <row r="236" spans="1:39" s="3" customFormat="1" ht="23.25" customHeight="1" x14ac:dyDescent="0.3">
      <c r="A236" s="251" t="s">
        <v>186</v>
      </c>
      <c r="B236" s="192" t="s">
        <v>143</v>
      </c>
      <c r="C236" s="213" t="s">
        <v>12</v>
      </c>
      <c r="D236" s="214"/>
      <c r="E236" s="214"/>
      <c r="F236" s="214"/>
      <c r="G236" s="214"/>
      <c r="H236" s="214"/>
      <c r="I236" s="214"/>
      <c r="J236" s="214"/>
      <c r="K236" s="214"/>
      <c r="L236" s="214"/>
      <c r="M236" s="214"/>
      <c r="N236" s="214"/>
      <c r="O236" s="214"/>
      <c r="P236" s="215"/>
      <c r="Q236" s="164" t="s">
        <v>7</v>
      </c>
      <c r="R236" s="326">
        <f>T236+U236+V236+W236</f>
        <v>949.90000000000009</v>
      </c>
      <c r="S236" s="327">
        <v>130.9</v>
      </c>
      <c r="T236" s="327">
        <f>T238</f>
        <v>316.60000000000002</v>
      </c>
      <c r="U236" s="327">
        <f t="shared" ref="U236:W236" si="68">U238</f>
        <v>263.89999999999998</v>
      </c>
      <c r="V236" s="327">
        <f t="shared" si="68"/>
        <v>184.7</v>
      </c>
      <c r="W236" s="327">
        <f t="shared" si="68"/>
        <v>184.7</v>
      </c>
      <c r="X236" s="6"/>
      <c r="Y236" s="6"/>
      <c r="Z236" s="6"/>
      <c r="AA236" s="6"/>
      <c r="AB236" s="6"/>
      <c r="AC236" s="6"/>
      <c r="AD236" s="6"/>
      <c r="AE236" s="6"/>
      <c r="AF236" s="6"/>
      <c r="AG236" s="6"/>
      <c r="AH236" s="6"/>
      <c r="AI236" s="6"/>
      <c r="AJ236" s="6"/>
      <c r="AK236" s="6"/>
      <c r="AL236" s="6"/>
      <c r="AM236" s="6"/>
    </row>
    <row r="237" spans="1:39" ht="51" customHeight="1" x14ac:dyDescent="0.3">
      <c r="A237" s="265"/>
      <c r="B237" s="193"/>
      <c r="C237" s="216"/>
      <c r="D237" s="217"/>
      <c r="E237" s="217"/>
      <c r="F237" s="217"/>
      <c r="G237" s="217"/>
      <c r="H237" s="217"/>
      <c r="I237" s="217"/>
      <c r="J237" s="217"/>
      <c r="K237" s="217"/>
      <c r="L237" s="217"/>
      <c r="M237" s="217"/>
      <c r="N237" s="217"/>
      <c r="O237" s="217"/>
      <c r="P237" s="218"/>
      <c r="Q237" s="55" t="s">
        <v>8</v>
      </c>
      <c r="R237" s="326">
        <f t="shared" ref="R237:R253" si="69">SUM(T237:W237)</f>
        <v>0</v>
      </c>
      <c r="S237" s="327">
        <f>S244+S252+S256+S262+S270+S276+S284+S290</f>
        <v>0</v>
      </c>
      <c r="T237" s="327"/>
      <c r="U237" s="327"/>
      <c r="V237" s="327"/>
      <c r="W237" s="327">
        <f>W244+W252+W256+W262+W270+W276+W284+W290</f>
        <v>0</v>
      </c>
    </row>
    <row r="238" spans="1:39" ht="49.5" customHeight="1" x14ac:dyDescent="0.3">
      <c r="A238" s="265"/>
      <c r="B238" s="193"/>
      <c r="C238" s="216"/>
      <c r="D238" s="217"/>
      <c r="E238" s="217"/>
      <c r="F238" s="217"/>
      <c r="G238" s="217"/>
      <c r="H238" s="217"/>
      <c r="I238" s="217"/>
      <c r="J238" s="217"/>
      <c r="K238" s="217"/>
      <c r="L238" s="217"/>
      <c r="M238" s="217"/>
      <c r="N238" s="217"/>
      <c r="O238" s="217"/>
      <c r="P238" s="218"/>
      <c r="Q238" s="60" t="s">
        <v>9</v>
      </c>
      <c r="R238" s="326">
        <f>T238+U238+V238+W238</f>
        <v>949.90000000000009</v>
      </c>
      <c r="S238" s="327">
        <v>130.9</v>
      </c>
      <c r="T238" s="327">
        <v>316.60000000000002</v>
      </c>
      <c r="U238" s="327">
        <v>263.89999999999998</v>
      </c>
      <c r="V238" s="327">
        <v>184.7</v>
      </c>
      <c r="W238" s="327">
        <v>184.7</v>
      </c>
      <c r="Y238" s="5">
        <v>316.60000000000002</v>
      </c>
      <c r="Z238" s="5">
        <v>263.89999999999998</v>
      </c>
      <c r="AA238" s="5">
        <v>184.7</v>
      </c>
    </row>
    <row r="239" spans="1:39" ht="40.5" x14ac:dyDescent="0.3">
      <c r="A239" s="265"/>
      <c r="B239" s="193"/>
      <c r="C239" s="219"/>
      <c r="D239" s="220"/>
      <c r="E239" s="220"/>
      <c r="F239" s="220"/>
      <c r="G239" s="220"/>
      <c r="H239" s="220"/>
      <c r="I239" s="220"/>
      <c r="J239" s="220"/>
      <c r="K239" s="220"/>
      <c r="L239" s="220"/>
      <c r="M239" s="220"/>
      <c r="N239" s="220"/>
      <c r="O239" s="220"/>
      <c r="P239" s="221"/>
      <c r="Q239" s="164" t="s">
        <v>11</v>
      </c>
      <c r="R239" s="326">
        <f>SUM(T239:W239)</f>
        <v>0</v>
      </c>
      <c r="S239" s="327">
        <f>S246+S264+S278+S292</f>
        <v>0</v>
      </c>
      <c r="T239" s="327">
        <f>T246+T264+T278+T292</f>
        <v>0</v>
      </c>
      <c r="U239" s="327">
        <f>U246+U264+U278+U292</f>
        <v>0</v>
      </c>
      <c r="V239" s="327">
        <f>V246+V264+V278+V292</f>
        <v>0</v>
      </c>
      <c r="W239" s="327">
        <f>W246+W264+W278+W292</f>
        <v>0</v>
      </c>
    </row>
    <row r="240" spans="1:39" ht="69" customHeight="1" x14ac:dyDescent="0.3">
      <c r="A240" s="265"/>
      <c r="B240" s="193"/>
      <c r="C240" s="251" t="s">
        <v>214</v>
      </c>
      <c r="D240" s="204" t="s">
        <v>212</v>
      </c>
      <c r="E240" s="198" t="s">
        <v>121</v>
      </c>
      <c r="F240" s="198" t="s">
        <v>158</v>
      </c>
      <c r="G240" s="198" t="s">
        <v>13</v>
      </c>
      <c r="H240" s="198"/>
      <c r="I240" s="198"/>
      <c r="J240" s="198"/>
      <c r="K240" s="198"/>
      <c r="L240" s="198"/>
      <c r="M240" s="198"/>
      <c r="N240" s="198"/>
      <c r="O240" s="198"/>
      <c r="P240" s="210"/>
      <c r="Q240" s="164" t="s">
        <v>7</v>
      </c>
      <c r="R240" s="165">
        <f t="shared" si="69"/>
        <v>0</v>
      </c>
      <c r="S240" s="165">
        <f t="shared" ref="S240:W240" si="70">S241+S242</f>
        <v>0</v>
      </c>
      <c r="T240" s="165">
        <f t="shared" si="70"/>
        <v>0</v>
      </c>
      <c r="U240" s="165">
        <f t="shared" si="70"/>
        <v>0</v>
      </c>
      <c r="V240" s="165">
        <f t="shared" si="70"/>
        <v>0</v>
      </c>
      <c r="W240" s="165">
        <f t="shared" si="70"/>
        <v>0</v>
      </c>
    </row>
    <row r="241" spans="1:23" ht="249.75" customHeight="1" x14ac:dyDescent="0.3">
      <c r="A241" s="265"/>
      <c r="B241" s="193"/>
      <c r="C241" s="252"/>
      <c r="D241" s="249"/>
      <c r="E241" s="232"/>
      <c r="F241" s="200"/>
      <c r="G241" s="200"/>
      <c r="H241" s="200"/>
      <c r="I241" s="200"/>
      <c r="J241" s="200"/>
      <c r="K241" s="200"/>
      <c r="L241" s="200"/>
      <c r="M241" s="200"/>
      <c r="N241" s="200"/>
      <c r="O241" s="200"/>
      <c r="P241" s="212"/>
      <c r="Q241" s="164" t="s">
        <v>8</v>
      </c>
      <c r="R241" s="165">
        <f>SUM(T241:W241)</f>
        <v>0</v>
      </c>
      <c r="S241" s="166">
        <v>0</v>
      </c>
      <c r="T241" s="166">
        <v>0</v>
      </c>
      <c r="U241" s="167">
        <v>0</v>
      </c>
      <c r="V241" s="167">
        <v>0</v>
      </c>
      <c r="W241" s="166">
        <v>0</v>
      </c>
    </row>
    <row r="242" spans="1:23" ht="64.5" customHeight="1" x14ac:dyDescent="0.3">
      <c r="A242" s="265"/>
      <c r="B242" s="193"/>
      <c r="C242" s="168" t="s">
        <v>102</v>
      </c>
      <c r="D242" s="250"/>
      <c r="E242" s="233"/>
      <c r="F242" s="164"/>
      <c r="G242" s="164"/>
      <c r="H242" s="69"/>
      <c r="I242" s="69"/>
      <c r="J242" s="69"/>
      <c r="K242" s="69"/>
      <c r="L242" s="69"/>
      <c r="M242" s="69"/>
      <c r="N242" s="69"/>
      <c r="O242" s="69"/>
      <c r="P242" s="69"/>
      <c r="Q242" s="164" t="s">
        <v>9</v>
      </c>
      <c r="R242" s="165">
        <f t="shared" si="69"/>
        <v>0</v>
      </c>
      <c r="S242" s="169"/>
      <c r="T242" s="169"/>
      <c r="U242" s="169"/>
      <c r="V242" s="169"/>
      <c r="W242" s="169"/>
    </row>
    <row r="243" spans="1:23" ht="15.75" customHeight="1" x14ac:dyDescent="0.3">
      <c r="A243" s="265"/>
      <c r="B243" s="193"/>
      <c r="C243" s="198" t="s">
        <v>215</v>
      </c>
      <c r="D243" s="204" t="s">
        <v>213</v>
      </c>
      <c r="E243" s="198" t="s">
        <v>121</v>
      </c>
      <c r="F243" s="207"/>
      <c r="G243" s="207"/>
      <c r="H243" s="210"/>
      <c r="I243" s="210"/>
      <c r="J243" s="210"/>
      <c r="K243" s="210"/>
      <c r="L243" s="210"/>
      <c r="M243" s="210"/>
      <c r="N243" s="210"/>
      <c r="O243" s="210"/>
      <c r="P243" s="210"/>
      <c r="Q243" s="164" t="s">
        <v>7</v>
      </c>
      <c r="R243" s="165">
        <f t="shared" si="69"/>
        <v>0</v>
      </c>
      <c r="S243" s="169"/>
      <c r="T243" s="169"/>
      <c r="U243" s="169"/>
      <c r="V243" s="169"/>
      <c r="W243" s="169"/>
    </row>
    <row r="244" spans="1:23" ht="40.5" x14ac:dyDescent="0.3">
      <c r="A244" s="265"/>
      <c r="B244" s="193"/>
      <c r="C244" s="199"/>
      <c r="D244" s="205"/>
      <c r="E244" s="232"/>
      <c r="F244" s="208"/>
      <c r="G244" s="208"/>
      <c r="H244" s="211"/>
      <c r="I244" s="211"/>
      <c r="J244" s="211"/>
      <c r="K244" s="211"/>
      <c r="L244" s="211"/>
      <c r="M244" s="211"/>
      <c r="N244" s="211"/>
      <c r="O244" s="211"/>
      <c r="P244" s="211"/>
      <c r="Q244" s="164" t="s">
        <v>8</v>
      </c>
      <c r="R244" s="165">
        <f t="shared" si="69"/>
        <v>0</v>
      </c>
      <c r="S244" s="169">
        <v>0</v>
      </c>
      <c r="T244" s="169">
        <v>0</v>
      </c>
      <c r="U244" s="169">
        <v>0</v>
      </c>
      <c r="V244" s="169">
        <v>0</v>
      </c>
      <c r="W244" s="169">
        <v>0</v>
      </c>
    </row>
    <row r="245" spans="1:23" ht="40.5" x14ac:dyDescent="0.3">
      <c r="A245" s="265"/>
      <c r="B245" s="193"/>
      <c r="C245" s="199"/>
      <c r="D245" s="205"/>
      <c r="E245" s="232"/>
      <c r="F245" s="208"/>
      <c r="G245" s="208"/>
      <c r="H245" s="211"/>
      <c r="I245" s="211"/>
      <c r="J245" s="211"/>
      <c r="K245" s="211"/>
      <c r="L245" s="211"/>
      <c r="M245" s="211"/>
      <c r="N245" s="211"/>
      <c r="O245" s="211"/>
      <c r="P245" s="211"/>
      <c r="Q245" s="164" t="s">
        <v>9</v>
      </c>
      <c r="R245" s="165">
        <f t="shared" si="69"/>
        <v>0</v>
      </c>
      <c r="S245" s="169"/>
      <c r="T245" s="169"/>
      <c r="U245" s="169"/>
      <c r="V245" s="169"/>
      <c r="W245" s="169"/>
    </row>
    <row r="246" spans="1:23" ht="40.5" x14ac:dyDescent="0.3">
      <c r="A246" s="265"/>
      <c r="B246" s="193"/>
      <c r="C246" s="200"/>
      <c r="D246" s="205"/>
      <c r="E246" s="232"/>
      <c r="F246" s="209"/>
      <c r="G246" s="209"/>
      <c r="H246" s="212"/>
      <c r="I246" s="212"/>
      <c r="J246" s="212"/>
      <c r="K246" s="212"/>
      <c r="L246" s="212"/>
      <c r="M246" s="212"/>
      <c r="N246" s="212"/>
      <c r="O246" s="212"/>
      <c r="P246" s="212"/>
      <c r="Q246" s="164" t="s">
        <v>11</v>
      </c>
      <c r="R246" s="165">
        <f t="shared" si="69"/>
        <v>0</v>
      </c>
      <c r="S246" s="169">
        <v>0</v>
      </c>
      <c r="T246" s="169"/>
      <c r="U246" s="169"/>
      <c r="V246" s="169"/>
      <c r="W246" s="169"/>
    </row>
    <row r="247" spans="1:23" ht="25.5" customHeight="1" x14ac:dyDescent="0.3">
      <c r="A247" s="265"/>
      <c r="B247" s="193"/>
      <c r="C247" s="198" t="s">
        <v>103</v>
      </c>
      <c r="D247" s="205"/>
      <c r="E247" s="232"/>
      <c r="F247" s="198" t="s">
        <v>105</v>
      </c>
      <c r="G247" s="207" t="s">
        <v>106</v>
      </c>
      <c r="H247" s="170"/>
      <c r="I247" s="170"/>
      <c r="J247" s="170"/>
      <c r="K247" s="170"/>
      <c r="L247" s="170"/>
      <c r="M247" s="170"/>
      <c r="N247" s="170"/>
      <c r="O247" s="170"/>
      <c r="P247" s="170"/>
      <c r="Q247" s="164" t="s">
        <v>7</v>
      </c>
      <c r="R247" s="165">
        <f t="shared" si="69"/>
        <v>0</v>
      </c>
      <c r="S247" s="165">
        <f t="shared" ref="S247:W247" si="71">S249+S250</f>
        <v>0</v>
      </c>
      <c r="T247" s="165">
        <f t="shared" si="71"/>
        <v>0</v>
      </c>
      <c r="U247" s="165">
        <f t="shared" si="71"/>
        <v>0</v>
      </c>
      <c r="V247" s="165">
        <f t="shared" si="71"/>
        <v>0</v>
      </c>
      <c r="W247" s="165">
        <f t="shared" si="71"/>
        <v>0</v>
      </c>
    </row>
    <row r="248" spans="1:23" ht="40.5" x14ac:dyDescent="0.3">
      <c r="A248" s="265"/>
      <c r="B248" s="193"/>
      <c r="C248" s="199"/>
      <c r="D248" s="205"/>
      <c r="E248" s="232"/>
      <c r="F248" s="199"/>
      <c r="G248" s="208"/>
      <c r="H248" s="171">
        <v>25</v>
      </c>
      <c r="I248" s="171">
        <v>20</v>
      </c>
      <c r="J248" s="171"/>
      <c r="K248" s="171">
        <v>20</v>
      </c>
      <c r="L248" s="171"/>
      <c r="M248" s="171">
        <v>20</v>
      </c>
      <c r="N248" s="171"/>
      <c r="O248" s="171">
        <v>20</v>
      </c>
      <c r="P248" s="171"/>
      <c r="Q248" s="164" t="s">
        <v>8</v>
      </c>
      <c r="R248" s="165">
        <f t="shared" si="69"/>
        <v>0</v>
      </c>
      <c r="S248" s="169">
        <v>0</v>
      </c>
      <c r="T248" s="169">
        <v>0</v>
      </c>
      <c r="U248" s="169">
        <v>0</v>
      </c>
      <c r="V248" s="169">
        <v>0</v>
      </c>
      <c r="W248" s="169">
        <v>0</v>
      </c>
    </row>
    <row r="249" spans="1:23" ht="40.5" x14ac:dyDescent="0.3">
      <c r="A249" s="265"/>
      <c r="B249" s="193"/>
      <c r="C249" s="199"/>
      <c r="D249" s="205"/>
      <c r="E249" s="232"/>
      <c r="F249" s="199"/>
      <c r="G249" s="208"/>
      <c r="H249" s="171"/>
      <c r="I249" s="171"/>
      <c r="J249" s="171"/>
      <c r="K249" s="171"/>
      <c r="L249" s="171"/>
      <c r="M249" s="171"/>
      <c r="N249" s="171"/>
      <c r="O249" s="171"/>
      <c r="P249" s="171"/>
      <c r="Q249" s="164" t="s">
        <v>9</v>
      </c>
      <c r="R249" s="165">
        <f t="shared" si="69"/>
        <v>0</v>
      </c>
      <c r="S249" s="169"/>
      <c r="T249" s="169"/>
      <c r="U249" s="169"/>
      <c r="V249" s="169"/>
      <c r="W249" s="169"/>
    </row>
    <row r="250" spans="1:23" ht="40.5" x14ac:dyDescent="0.3">
      <c r="A250" s="265"/>
      <c r="B250" s="193"/>
      <c r="C250" s="200"/>
      <c r="D250" s="206"/>
      <c r="E250" s="233"/>
      <c r="F250" s="200"/>
      <c r="G250" s="209"/>
      <c r="H250" s="172"/>
      <c r="I250" s="172"/>
      <c r="J250" s="172"/>
      <c r="K250" s="172"/>
      <c r="L250" s="172"/>
      <c r="M250" s="172"/>
      <c r="N250" s="172"/>
      <c r="O250" s="172"/>
      <c r="P250" s="172"/>
      <c r="Q250" s="164" t="s">
        <v>11</v>
      </c>
      <c r="R250" s="165">
        <f t="shared" si="69"/>
        <v>0</v>
      </c>
      <c r="S250" s="169">
        <v>0</v>
      </c>
      <c r="T250" s="169"/>
      <c r="U250" s="169"/>
      <c r="V250" s="169"/>
      <c r="W250" s="169"/>
    </row>
    <row r="251" spans="1:23" ht="28.5" customHeight="1" x14ac:dyDescent="0.3">
      <c r="A251" s="265"/>
      <c r="B251" s="193"/>
      <c r="C251" s="248" t="s">
        <v>132</v>
      </c>
      <c r="D251" s="204" t="s">
        <v>5</v>
      </c>
      <c r="E251" s="192" t="s">
        <v>121</v>
      </c>
      <c r="F251" s="229"/>
      <c r="G251" s="207"/>
      <c r="H251" s="207"/>
      <c r="I251" s="207"/>
      <c r="J251" s="207"/>
      <c r="K251" s="207"/>
      <c r="L251" s="207"/>
      <c r="M251" s="207"/>
      <c r="N251" s="207"/>
      <c r="O251" s="207"/>
      <c r="P251" s="207"/>
      <c r="Q251" s="164" t="s">
        <v>7</v>
      </c>
      <c r="R251" s="165">
        <f t="shared" si="69"/>
        <v>0</v>
      </c>
      <c r="S251" s="169">
        <f>S252+S253</f>
        <v>0</v>
      </c>
      <c r="T251" s="169">
        <f>T252+T253</f>
        <v>0</v>
      </c>
      <c r="U251" s="169">
        <f>U252+U253</f>
        <v>0</v>
      </c>
      <c r="V251" s="169">
        <f>V252+V253</f>
        <v>0</v>
      </c>
      <c r="W251" s="169">
        <f>W252+W253</f>
        <v>0</v>
      </c>
    </row>
    <row r="252" spans="1:23" ht="40.5" x14ac:dyDescent="0.3">
      <c r="A252" s="265"/>
      <c r="B252" s="193"/>
      <c r="C252" s="248"/>
      <c r="D252" s="205"/>
      <c r="E252" s="193"/>
      <c r="F252" s="229"/>
      <c r="G252" s="208"/>
      <c r="H252" s="208"/>
      <c r="I252" s="208"/>
      <c r="J252" s="208"/>
      <c r="K252" s="208"/>
      <c r="L252" s="208"/>
      <c r="M252" s="208"/>
      <c r="N252" s="208"/>
      <c r="O252" s="208"/>
      <c r="P252" s="208"/>
      <c r="Q252" s="164" t="s">
        <v>8</v>
      </c>
      <c r="R252" s="165">
        <f t="shared" si="69"/>
        <v>0</v>
      </c>
      <c r="S252" s="169"/>
      <c r="T252" s="169">
        <v>0</v>
      </c>
      <c r="U252" s="169">
        <v>0</v>
      </c>
      <c r="V252" s="169">
        <v>0</v>
      </c>
      <c r="W252" s="169">
        <v>0</v>
      </c>
    </row>
    <row r="253" spans="1:23" ht="144.75" customHeight="1" x14ac:dyDescent="0.3">
      <c r="A253" s="265"/>
      <c r="B253" s="193"/>
      <c r="C253" s="248"/>
      <c r="D253" s="205"/>
      <c r="E253" s="193"/>
      <c r="F253" s="229"/>
      <c r="G253" s="209"/>
      <c r="H253" s="209"/>
      <c r="I253" s="209"/>
      <c r="J253" s="209"/>
      <c r="K253" s="209"/>
      <c r="L253" s="209"/>
      <c r="M253" s="209"/>
      <c r="N253" s="209"/>
      <c r="O253" s="209"/>
      <c r="P253" s="209"/>
      <c r="Q253" s="164" t="s">
        <v>9</v>
      </c>
      <c r="R253" s="165">
        <f t="shared" si="69"/>
        <v>0</v>
      </c>
      <c r="S253" s="169">
        <f>S254+S258</f>
        <v>0</v>
      </c>
      <c r="T253" s="169">
        <f>T254+T258</f>
        <v>0</v>
      </c>
      <c r="U253" s="169">
        <f>U254+U258</f>
        <v>0</v>
      </c>
      <c r="V253" s="169">
        <f>V254+V258</f>
        <v>0</v>
      </c>
      <c r="W253" s="169">
        <f>W254+W258</f>
        <v>0</v>
      </c>
    </row>
    <row r="254" spans="1:23" ht="66.75" customHeight="1" x14ac:dyDescent="0.25">
      <c r="A254" s="265"/>
      <c r="B254" s="193"/>
      <c r="C254" s="248" t="s">
        <v>133</v>
      </c>
      <c r="D254" s="205"/>
      <c r="E254" s="193"/>
      <c r="F254" s="198" t="s">
        <v>104</v>
      </c>
      <c r="G254" s="198" t="s">
        <v>13</v>
      </c>
      <c r="H254" s="201">
        <v>100</v>
      </c>
      <c r="I254" s="201">
        <v>100</v>
      </c>
      <c r="J254" s="201"/>
      <c r="K254" s="201">
        <v>100</v>
      </c>
      <c r="L254" s="201"/>
      <c r="M254" s="201">
        <v>100</v>
      </c>
      <c r="N254" s="201"/>
      <c r="O254" s="201">
        <v>100</v>
      </c>
      <c r="P254" s="201"/>
      <c r="Q254" s="229" t="s">
        <v>7</v>
      </c>
      <c r="R254" s="230">
        <f>SUM(T254:W254)</f>
        <v>0</v>
      </c>
      <c r="S254" s="246">
        <f>S256+S257</f>
        <v>0</v>
      </c>
      <c r="T254" s="246">
        <f>T256+T257</f>
        <v>0</v>
      </c>
      <c r="U254" s="246">
        <f>U256+U257</f>
        <v>0</v>
      </c>
      <c r="V254" s="246">
        <f>V256+V257</f>
        <v>0</v>
      </c>
      <c r="W254" s="246">
        <f>W256+W257</f>
        <v>0</v>
      </c>
    </row>
    <row r="255" spans="1:23" ht="15.75" hidden="1" customHeight="1" x14ac:dyDescent="0.25">
      <c r="A255" s="265"/>
      <c r="B255" s="193"/>
      <c r="C255" s="248"/>
      <c r="D255" s="205"/>
      <c r="E255" s="193"/>
      <c r="F255" s="199"/>
      <c r="G255" s="199"/>
      <c r="H255" s="202"/>
      <c r="I255" s="202"/>
      <c r="J255" s="202"/>
      <c r="K255" s="202"/>
      <c r="L255" s="202"/>
      <c r="M255" s="202"/>
      <c r="N255" s="202"/>
      <c r="O255" s="202"/>
      <c r="P255" s="202"/>
      <c r="Q255" s="229"/>
      <c r="R255" s="231"/>
      <c r="S255" s="246"/>
      <c r="T255" s="246"/>
      <c r="U255" s="246"/>
      <c r="V255" s="246"/>
      <c r="W255" s="246"/>
    </row>
    <row r="256" spans="1:23" ht="40.5" x14ac:dyDescent="0.3">
      <c r="A256" s="265"/>
      <c r="B256" s="193"/>
      <c r="C256" s="248"/>
      <c r="D256" s="205"/>
      <c r="E256" s="193"/>
      <c r="F256" s="199"/>
      <c r="G256" s="199"/>
      <c r="H256" s="202"/>
      <c r="I256" s="202"/>
      <c r="J256" s="202"/>
      <c r="K256" s="202"/>
      <c r="L256" s="202"/>
      <c r="M256" s="202"/>
      <c r="N256" s="202"/>
      <c r="O256" s="202"/>
      <c r="P256" s="202"/>
      <c r="Q256" s="164" t="s">
        <v>8</v>
      </c>
      <c r="R256" s="173">
        <f t="shared" ref="R256" si="72">SUM(S256:W256)</f>
        <v>0</v>
      </c>
      <c r="S256" s="79">
        <v>0</v>
      </c>
      <c r="T256" s="79">
        <v>0</v>
      </c>
      <c r="U256" s="79">
        <v>0</v>
      </c>
      <c r="V256" s="79">
        <v>0</v>
      </c>
      <c r="W256" s="79">
        <v>0</v>
      </c>
    </row>
    <row r="257" spans="1:23" ht="89.25" customHeight="1" x14ac:dyDescent="0.3">
      <c r="A257" s="265"/>
      <c r="B257" s="193"/>
      <c r="C257" s="248"/>
      <c r="D257" s="205"/>
      <c r="E257" s="193"/>
      <c r="F257" s="200"/>
      <c r="G257" s="200"/>
      <c r="H257" s="203"/>
      <c r="I257" s="203"/>
      <c r="J257" s="203"/>
      <c r="K257" s="203"/>
      <c r="L257" s="203"/>
      <c r="M257" s="203"/>
      <c r="N257" s="203"/>
      <c r="O257" s="203"/>
      <c r="P257" s="203"/>
      <c r="Q257" s="164" t="s">
        <v>9</v>
      </c>
      <c r="R257" s="165"/>
      <c r="S257" s="169"/>
      <c r="T257" s="169"/>
      <c r="U257" s="169"/>
      <c r="V257" s="169"/>
      <c r="W257" s="169"/>
    </row>
    <row r="258" spans="1:23" ht="82.5" customHeight="1" x14ac:dyDescent="0.3">
      <c r="A258" s="265"/>
      <c r="B258" s="193"/>
      <c r="C258" s="204"/>
      <c r="D258" s="205"/>
      <c r="E258" s="193"/>
      <c r="F258" s="198"/>
      <c r="G258" s="198"/>
      <c r="H258" s="198"/>
      <c r="I258" s="198"/>
      <c r="J258" s="198"/>
      <c r="K258" s="198"/>
      <c r="L258" s="198"/>
      <c r="M258" s="198"/>
      <c r="N258" s="198"/>
      <c r="O258" s="198"/>
      <c r="P258" s="198"/>
      <c r="Q258" s="164" t="s">
        <v>7</v>
      </c>
      <c r="R258" s="165">
        <f t="shared" ref="R258:R288" si="73">SUM(T258:W258)</f>
        <v>0</v>
      </c>
      <c r="S258" s="169">
        <f>S259+S260</f>
        <v>0</v>
      </c>
      <c r="T258" s="169">
        <f t="shared" ref="T258:W258" si="74">T259+T260</f>
        <v>0</v>
      </c>
      <c r="U258" s="169">
        <f t="shared" si="74"/>
        <v>0</v>
      </c>
      <c r="V258" s="169">
        <f t="shared" si="74"/>
        <v>0</v>
      </c>
      <c r="W258" s="169">
        <f t="shared" si="74"/>
        <v>0</v>
      </c>
    </row>
    <row r="259" spans="1:23" ht="76.5" customHeight="1" x14ac:dyDescent="0.3">
      <c r="A259" s="265"/>
      <c r="B259" s="193"/>
      <c r="C259" s="205"/>
      <c r="D259" s="205"/>
      <c r="E259" s="193"/>
      <c r="F259" s="199"/>
      <c r="G259" s="199"/>
      <c r="H259" s="199"/>
      <c r="I259" s="199"/>
      <c r="J259" s="199"/>
      <c r="K259" s="199"/>
      <c r="L259" s="199"/>
      <c r="M259" s="199"/>
      <c r="N259" s="199"/>
      <c r="O259" s="199"/>
      <c r="P259" s="199"/>
      <c r="Q259" s="164" t="s">
        <v>8</v>
      </c>
      <c r="R259" s="173">
        <f t="shared" si="73"/>
        <v>0</v>
      </c>
      <c r="S259" s="79">
        <v>0</v>
      </c>
      <c r="T259" s="79">
        <v>0</v>
      </c>
      <c r="U259" s="79">
        <v>0</v>
      </c>
      <c r="V259" s="79">
        <v>0</v>
      </c>
      <c r="W259" s="79">
        <v>0</v>
      </c>
    </row>
    <row r="260" spans="1:23" ht="54.75" customHeight="1" x14ac:dyDescent="0.3">
      <c r="A260" s="265"/>
      <c r="B260" s="193"/>
      <c r="C260" s="206"/>
      <c r="D260" s="206"/>
      <c r="E260" s="194"/>
      <c r="F260" s="200"/>
      <c r="G260" s="200"/>
      <c r="H260" s="200"/>
      <c r="I260" s="200"/>
      <c r="J260" s="200"/>
      <c r="K260" s="200"/>
      <c r="L260" s="200"/>
      <c r="M260" s="200"/>
      <c r="N260" s="200"/>
      <c r="O260" s="200"/>
      <c r="P260" s="200"/>
      <c r="Q260" s="164" t="s">
        <v>9</v>
      </c>
      <c r="R260" s="165"/>
      <c r="S260" s="169"/>
      <c r="T260" s="169"/>
      <c r="U260" s="169"/>
      <c r="V260" s="169"/>
      <c r="W260" s="169"/>
    </row>
    <row r="261" spans="1:23" ht="15.75" customHeight="1" x14ac:dyDescent="0.3">
      <c r="A261" s="265"/>
      <c r="B261" s="193"/>
      <c r="C261" s="228" t="s">
        <v>216</v>
      </c>
      <c r="D261" s="204"/>
      <c r="E261" s="192" t="s">
        <v>121</v>
      </c>
      <c r="F261" s="207"/>
      <c r="G261" s="198"/>
      <c r="H261" s="201"/>
      <c r="I261" s="201"/>
      <c r="J261" s="201"/>
      <c r="K261" s="201"/>
      <c r="L261" s="201"/>
      <c r="M261" s="201"/>
      <c r="N261" s="201"/>
      <c r="O261" s="201"/>
      <c r="P261" s="201"/>
      <c r="Q261" s="164" t="s">
        <v>7</v>
      </c>
      <c r="R261" s="165">
        <f t="shared" si="73"/>
        <v>0</v>
      </c>
      <c r="S261" s="169">
        <f>S262+S263+S264</f>
        <v>0</v>
      </c>
      <c r="T261" s="169">
        <f>T262+T263+T264</f>
        <v>0</v>
      </c>
      <c r="U261" s="169">
        <f>U262+U263+U264</f>
        <v>0</v>
      </c>
      <c r="V261" s="169">
        <f>V262+V263+V264</f>
        <v>0</v>
      </c>
      <c r="W261" s="169">
        <f>W262+W263+W264</f>
        <v>0</v>
      </c>
    </row>
    <row r="262" spans="1:23" ht="40.5" x14ac:dyDescent="0.3">
      <c r="A262" s="265"/>
      <c r="B262" s="193"/>
      <c r="C262" s="228"/>
      <c r="D262" s="205"/>
      <c r="E262" s="193"/>
      <c r="F262" s="208"/>
      <c r="G262" s="199"/>
      <c r="H262" s="202"/>
      <c r="I262" s="202"/>
      <c r="J262" s="202"/>
      <c r="K262" s="202"/>
      <c r="L262" s="202"/>
      <c r="M262" s="202"/>
      <c r="N262" s="202"/>
      <c r="O262" s="202"/>
      <c r="P262" s="202"/>
      <c r="Q262" s="164" t="s">
        <v>8</v>
      </c>
      <c r="R262" s="173">
        <f t="shared" si="73"/>
        <v>0</v>
      </c>
      <c r="S262" s="79">
        <v>0</v>
      </c>
      <c r="T262" s="79">
        <v>0</v>
      </c>
      <c r="U262" s="79">
        <v>0</v>
      </c>
      <c r="V262" s="79">
        <v>0</v>
      </c>
      <c r="W262" s="79">
        <v>0</v>
      </c>
    </row>
    <row r="263" spans="1:23" ht="40.5" x14ac:dyDescent="0.3">
      <c r="A263" s="265"/>
      <c r="B263" s="193"/>
      <c r="C263" s="228"/>
      <c r="D263" s="205"/>
      <c r="E263" s="193"/>
      <c r="F263" s="208"/>
      <c r="G263" s="199"/>
      <c r="H263" s="202"/>
      <c r="I263" s="202"/>
      <c r="J263" s="202"/>
      <c r="K263" s="202"/>
      <c r="L263" s="202"/>
      <c r="M263" s="202"/>
      <c r="N263" s="202"/>
      <c r="O263" s="202"/>
      <c r="P263" s="202"/>
      <c r="Q263" s="164" t="s">
        <v>9</v>
      </c>
      <c r="R263" s="165">
        <f t="shared" si="73"/>
        <v>0</v>
      </c>
      <c r="S263" s="169">
        <v>0</v>
      </c>
      <c r="T263" s="169">
        <v>0</v>
      </c>
      <c r="U263" s="169">
        <v>0</v>
      </c>
      <c r="V263" s="169"/>
      <c r="W263" s="169"/>
    </row>
    <row r="264" spans="1:23" ht="51.75" customHeight="1" x14ac:dyDescent="0.3">
      <c r="A264" s="265"/>
      <c r="B264" s="193"/>
      <c r="C264" s="228"/>
      <c r="D264" s="205"/>
      <c r="E264" s="193"/>
      <c r="F264" s="209"/>
      <c r="G264" s="200"/>
      <c r="H264" s="203"/>
      <c r="I264" s="203"/>
      <c r="J264" s="203"/>
      <c r="K264" s="203"/>
      <c r="L264" s="203"/>
      <c r="M264" s="203"/>
      <c r="N264" s="203"/>
      <c r="O264" s="203"/>
      <c r="P264" s="203"/>
      <c r="Q264" s="164" t="s">
        <v>11</v>
      </c>
      <c r="R264" s="165">
        <f t="shared" si="73"/>
        <v>0</v>
      </c>
      <c r="S264" s="169">
        <v>0</v>
      </c>
      <c r="T264" s="169"/>
      <c r="U264" s="169"/>
      <c r="V264" s="169"/>
      <c r="W264" s="169"/>
    </row>
    <row r="265" spans="1:23" ht="48" customHeight="1" x14ac:dyDescent="0.3">
      <c r="A265" s="265"/>
      <c r="B265" s="193"/>
      <c r="C265" s="198" t="s">
        <v>107</v>
      </c>
      <c r="D265" s="205"/>
      <c r="E265" s="193"/>
      <c r="F265" s="229"/>
      <c r="G265" s="228"/>
      <c r="H265" s="234"/>
      <c r="I265" s="308"/>
      <c r="J265" s="234"/>
      <c r="K265" s="234"/>
      <c r="L265" s="234"/>
      <c r="M265" s="234"/>
      <c r="N265" s="234"/>
      <c r="O265" s="234"/>
      <c r="P265" s="234"/>
      <c r="Q265" s="164" t="s">
        <v>7</v>
      </c>
      <c r="R265" s="165">
        <f t="shared" si="73"/>
        <v>0</v>
      </c>
      <c r="S265" s="169">
        <f>S266+S267+S268</f>
        <v>0</v>
      </c>
      <c r="T265" s="169">
        <f>T266+T267+T268</f>
        <v>0</v>
      </c>
      <c r="U265" s="169">
        <f>U266+U267+U268</f>
        <v>0</v>
      </c>
      <c r="V265" s="169">
        <f>V266+V267+V268</f>
        <v>0</v>
      </c>
      <c r="W265" s="169">
        <f>W266+W267+W268</f>
        <v>0</v>
      </c>
    </row>
    <row r="266" spans="1:23" ht="48" customHeight="1" x14ac:dyDescent="0.3">
      <c r="A266" s="265"/>
      <c r="B266" s="193"/>
      <c r="C266" s="199"/>
      <c r="D266" s="205"/>
      <c r="E266" s="193"/>
      <c r="F266" s="229"/>
      <c r="G266" s="228"/>
      <c r="H266" s="234"/>
      <c r="I266" s="308"/>
      <c r="J266" s="234"/>
      <c r="K266" s="234"/>
      <c r="L266" s="234"/>
      <c r="M266" s="234"/>
      <c r="N266" s="234"/>
      <c r="O266" s="234"/>
      <c r="P266" s="234"/>
      <c r="Q266" s="164" t="s">
        <v>8</v>
      </c>
      <c r="R266" s="165">
        <f t="shared" si="73"/>
        <v>0</v>
      </c>
      <c r="S266" s="169">
        <v>0</v>
      </c>
      <c r="T266" s="169">
        <v>0</v>
      </c>
      <c r="U266" s="169">
        <v>0</v>
      </c>
      <c r="V266" s="169">
        <v>0</v>
      </c>
      <c r="W266" s="169">
        <v>0</v>
      </c>
    </row>
    <row r="267" spans="1:23" ht="48" customHeight="1" x14ac:dyDescent="0.3">
      <c r="A267" s="265"/>
      <c r="B267" s="193"/>
      <c r="C267" s="199"/>
      <c r="D267" s="205"/>
      <c r="E267" s="193"/>
      <c r="F267" s="228" t="s">
        <v>108</v>
      </c>
      <c r="G267" s="228" t="s">
        <v>30</v>
      </c>
      <c r="H267" s="234"/>
      <c r="I267" s="234"/>
      <c r="J267" s="234"/>
      <c r="K267" s="234"/>
      <c r="L267" s="234"/>
      <c r="M267" s="234"/>
      <c r="N267" s="234"/>
      <c r="O267" s="234"/>
      <c r="P267" s="234"/>
      <c r="Q267" s="164" t="s">
        <v>9</v>
      </c>
      <c r="R267" s="165">
        <f t="shared" si="73"/>
        <v>0</v>
      </c>
      <c r="S267" s="169">
        <v>0</v>
      </c>
      <c r="T267" s="169">
        <v>0</v>
      </c>
      <c r="U267" s="169">
        <v>0</v>
      </c>
      <c r="V267" s="169"/>
      <c r="W267" s="169"/>
    </row>
    <row r="268" spans="1:23" ht="108" customHeight="1" x14ac:dyDescent="0.3">
      <c r="A268" s="265"/>
      <c r="B268" s="193"/>
      <c r="C268" s="200"/>
      <c r="D268" s="206"/>
      <c r="E268" s="194"/>
      <c r="F268" s="228"/>
      <c r="G268" s="228"/>
      <c r="H268" s="234"/>
      <c r="I268" s="234"/>
      <c r="J268" s="234"/>
      <c r="K268" s="234"/>
      <c r="L268" s="234"/>
      <c r="M268" s="234"/>
      <c r="N268" s="234"/>
      <c r="O268" s="234"/>
      <c r="P268" s="234"/>
      <c r="Q268" s="164" t="s">
        <v>11</v>
      </c>
      <c r="R268" s="165">
        <f t="shared" si="73"/>
        <v>0</v>
      </c>
      <c r="S268" s="169">
        <v>0</v>
      </c>
      <c r="T268" s="169"/>
      <c r="U268" s="169"/>
      <c r="V268" s="169"/>
      <c r="W268" s="169"/>
    </row>
    <row r="269" spans="1:23" ht="15.75" customHeight="1" x14ac:dyDescent="0.3">
      <c r="A269" s="265"/>
      <c r="B269" s="193"/>
      <c r="C269" s="228" t="s">
        <v>217</v>
      </c>
      <c r="D269" s="204"/>
      <c r="E269" s="198" t="s">
        <v>121</v>
      </c>
      <c r="F269" s="207"/>
      <c r="G269" s="207"/>
      <c r="H269" s="207"/>
      <c r="I269" s="207"/>
      <c r="J269" s="207"/>
      <c r="K269" s="207"/>
      <c r="L269" s="207"/>
      <c r="M269" s="207"/>
      <c r="N269" s="207"/>
      <c r="O269" s="207"/>
      <c r="P269" s="207"/>
      <c r="Q269" s="164" t="s">
        <v>7</v>
      </c>
      <c r="R269" s="165">
        <f t="shared" si="73"/>
        <v>0</v>
      </c>
      <c r="S269" s="169">
        <f>S270+S271</f>
        <v>0</v>
      </c>
      <c r="T269" s="169">
        <f>T270+T271</f>
        <v>0</v>
      </c>
      <c r="U269" s="169">
        <f>U270+U271</f>
        <v>0</v>
      </c>
      <c r="V269" s="169">
        <f>V270+V271</f>
        <v>0</v>
      </c>
      <c r="W269" s="169">
        <f>W270+W271</f>
        <v>0</v>
      </c>
    </row>
    <row r="270" spans="1:23" ht="40.5" x14ac:dyDescent="0.3">
      <c r="A270" s="265"/>
      <c r="B270" s="193"/>
      <c r="C270" s="228"/>
      <c r="D270" s="205"/>
      <c r="E270" s="199"/>
      <c r="F270" s="208"/>
      <c r="G270" s="208"/>
      <c r="H270" s="208"/>
      <c r="I270" s="208"/>
      <c r="J270" s="208"/>
      <c r="K270" s="208"/>
      <c r="L270" s="208"/>
      <c r="M270" s="208"/>
      <c r="N270" s="208"/>
      <c r="O270" s="208"/>
      <c r="P270" s="208"/>
      <c r="Q270" s="164" t="s">
        <v>8</v>
      </c>
      <c r="R270" s="173">
        <f t="shared" si="73"/>
        <v>0</v>
      </c>
      <c r="S270" s="79">
        <v>0</v>
      </c>
      <c r="T270" s="79">
        <v>0</v>
      </c>
      <c r="U270" s="79">
        <v>0</v>
      </c>
      <c r="V270" s="79">
        <v>0</v>
      </c>
      <c r="W270" s="79">
        <v>0</v>
      </c>
    </row>
    <row r="271" spans="1:23" ht="131.25" customHeight="1" x14ac:dyDescent="0.3">
      <c r="A271" s="265"/>
      <c r="B271" s="193"/>
      <c r="C271" s="228"/>
      <c r="D271" s="205"/>
      <c r="E271" s="199"/>
      <c r="F271" s="209"/>
      <c r="G271" s="209"/>
      <c r="H271" s="209"/>
      <c r="I271" s="209"/>
      <c r="J271" s="209"/>
      <c r="K271" s="209"/>
      <c r="L271" s="209"/>
      <c r="M271" s="209"/>
      <c r="N271" s="209"/>
      <c r="O271" s="209"/>
      <c r="P271" s="209"/>
      <c r="Q271" s="164" t="s">
        <v>9</v>
      </c>
      <c r="R271" s="165">
        <f t="shared" si="73"/>
        <v>0</v>
      </c>
      <c r="S271" s="169">
        <v>0</v>
      </c>
      <c r="T271" s="169">
        <v>0</v>
      </c>
      <c r="U271" s="169">
        <v>0</v>
      </c>
      <c r="V271" s="169"/>
      <c r="W271" s="169"/>
    </row>
    <row r="272" spans="1:23" ht="20.25" x14ac:dyDescent="0.3">
      <c r="A272" s="265"/>
      <c r="B272" s="193"/>
      <c r="C272" s="198" t="s">
        <v>109</v>
      </c>
      <c r="D272" s="205"/>
      <c r="E272" s="199"/>
      <c r="F272" s="229" t="s">
        <v>110</v>
      </c>
      <c r="G272" s="228" t="s">
        <v>13</v>
      </c>
      <c r="H272" s="247"/>
      <c r="I272" s="234"/>
      <c r="J272" s="234"/>
      <c r="K272" s="234"/>
      <c r="L272" s="234"/>
      <c r="M272" s="234"/>
      <c r="N272" s="234"/>
      <c r="O272" s="234"/>
      <c r="P272" s="234"/>
      <c r="Q272" s="164" t="s">
        <v>7</v>
      </c>
      <c r="R272" s="165">
        <f t="shared" si="73"/>
        <v>0</v>
      </c>
      <c r="S272" s="169">
        <f>S273+S274</f>
        <v>0</v>
      </c>
      <c r="T272" s="169">
        <f>T273+T274</f>
        <v>0</v>
      </c>
      <c r="U272" s="169">
        <f>U273+U274</f>
        <v>0</v>
      </c>
      <c r="V272" s="169">
        <f>V273+V274</f>
        <v>0</v>
      </c>
      <c r="W272" s="169">
        <f>W273+W274</f>
        <v>0</v>
      </c>
    </row>
    <row r="273" spans="1:23" ht="69.75" customHeight="1" x14ac:dyDescent="0.3">
      <c r="A273" s="265"/>
      <c r="B273" s="193"/>
      <c r="C273" s="199"/>
      <c r="D273" s="205"/>
      <c r="E273" s="199"/>
      <c r="F273" s="229"/>
      <c r="G273" s="228"/>
      <c r="H273" s="247"/>
      <c r="I273" s="234"/>
      <c r="J273" s="234"/>
      <c r="K273" s="234"/>
      <c r="L273" s="234"/>
      <c r="M273" s="234"/>
      <c r="N273" s="234"/>
      <c r="O273" s="234"/>
      <c r="P273" s="234"/>
      <c r="Q273" s="164" t="s">
        <v>8</v>
      </c>
      <c r="R273" s="165">
        <f t="shared" si="73"/>
        <v>0</v>
      </c>
      <c r="S273" s="169">
        <v>0</v>
      </c>
      <c r="T273" s="169">
        <v>0</v>
      </c>
      <c r="U273" s="169">
        <v>0</v>
      </c>
      <c r="V273" s="169">
        <v>0</v>
      </c>
      <c r="W273" s="169">
        <v>0</v>
      </c>
    </row>
    <row r="274" spans="1:23" ht="123.75" customHeight="1" x14ac:dyDescent="0.3">
      <c r="A274" s="265"/>
      <c r="B274" s="193"/>
      <c r="C274" s="200"/>
      <c r="D274" s="206"/>
      <c r="E274" s="200"/>
      <c r="F274" s="229"/>
      <c r="G274" s="228"/>
      <c r="H274" s="247"/>
      <c r="I274" s="234"/>
      <c r="J274" s="234"/>
      <c r="K274" s="234"/>
      <c r="L274" s="234"/>
      <c r="M274" s="234"/>
      <c r="N274" s="234"/>
      <c r="O274" s="234"/>
      <c r="P274" s="234"/>
      <c r="Q274" s="164" t="s">
        <v>9</v>
      </c>
      <c r="R274" s="165">
        <f t="shared" si="73"/>
        <v>0</v>
      </c>
      <c r="S274" s="169">
        <v>0</v>
      </c>
      <c r="T274" s="169">
        <v>0</v>
      </c>
      <c r="U274" s="169">
        <v>0</v>
      </c>
      <c r="V274" s="169"/>
      <c r="W274" s="169"/>
    </row>
    <row r="275" spans="1:23" ht="24.75" customHeight="1" x14ac:dyDescent="0.3">
      <c r="A275" s="265"/>
      <c r="B275" s="193"/>
      <c r="C275" s="228" t="s">
        <v>218</v>
      </c>
      <c r="D275" s="204"/>
      <c r="E275" s="198" t="s">
        <v>121</v>
      </c>
      <c r="F275" s="228"/>
      <c r="G275" s="228"/>
      <c r="H275" s="247"/>
      <c r="I275" s="234"/>
      <c r="J275" s="234"/>
      <c r="K275" s="234"/>
      <c r="L275" s="234"/>
      <c r="M275" s="234"/>
      <c r="N275" s="234"/>
      <c r="O275" s="234"/>
      <c r="P275" s="234"/>
      <c r="Q275" s="164" t="s">
        <v>7</v>
      </c>
      <c r="R275" s="165">
        <f t="shared" si="73"/>
        <v>0</v>
      </c>
      <c r="S275" s="169">
        <f>S276+S277+S278</f>
        <v>0</v>
      </c>
      <c r="T275" s="169">
        <f>T276+T277+T278</f>
        <v>0</v>
      </c>
      <c r="U275" s="169">
        <f>U276+U277+U278</f>
        <v>0</v>
      </c>
      <c r="V275" s="169">
        <f>V276+V277+V278</f>
        <v>0</v>
      </c>
      <c r="W275" s="169">
        <f>W276+W277+W278</f>
        <v>0</v>
      </c>
    </row>
    <row r="276" spans="1:23" ht="40.5" x14ac:dyDescent="0.3">
      <c r="A276" s="265"/>
      <c r="B276" s="193"/>
      <c r="C276" s="228"/>
      <c r="D276" s="205"/>
      <c r="E276" s="199"/>
      <c r="F276" s="228"/>
      <c r="G276" s="228"/>
      <c r="H276" s="247"/>
      <c r="I276" s="234"/>
      <c r="J276" s="234"/>
      <c r="K276" s="234"/>
      <c r="L276" s="234"/>
      <c r="M276" s="234"/>
      <c r="N276" s="234"/>
      <c r="O276" s="234"/>
      <c r="P276" s="234"/>
      <c r="Q276" s="164" t="s">
        <v>8</v>
      </c>
      <c r="R276" s="173">
        <f t="shared" si="73"/>
        <v>0</v>
      </c>
      <c r="S276" s="79">
        <v>0</v>
      </c>
      <c r="T276" s="79">
        <v>0</v>
      </c>
      <c r="U276" s="79">
        <v>0</v>
      </c>
      <c r="V276" s="79">
        <v>0</v>
      </c>
      <c r="W276" s="79">
        <v>0</v>
      </c>
    </row>
    <row r="277" spans="1:23" ht="40.5" x14ac:dyDescent="0.3">
      <c r="A277" s="265"/>
      <c r="B277" s="193"/>
      <c r="C277" s="228"/>
      <c r="D277" s="205"/>
      <c r="E277" s="199"/>
      <c r="F277" s="228"/>
      <c r="G277" s="228"/>
      <c r="H277" s="247"/>
      <c r="I277" s="234"/>
      <c r="J277" s="234"/>
      <c r="K277" s="234"/>
      <c r="L277" s="234"/>
      <c r="M277" s="234"/>
      <c r="N277" s="234"/>
      <c r="O277" s="234"/>
      <c r="P277" s="234"/>
      <c r="Q277" s="164" t="s">
        <v>9</v>
      </c>
      <c r="R277" s="173">
        <f t="shared" si="73"/>
        <v>0</v>
      </c>
      <c r="S277" s="79">
        <v>0</v>
      </c>
      <c r="T277" s="79">
        <v>0</v>
      </c>
      <c r="U277" s="79">
        <v>0</v>
      </c>
      <c r="V277" s="79">
        <v>0</v>
      </c>
      <c r="W277" s="79">
        <v>0</v>
      </c>
    </row>
    <row r="278" spans="1:23" ht="66" customHeight="1" x14ac:dyDescent="0.3">
      <c r="A278" s="265"/>
      <c r="B278" s="193"/>
      <c r="C278" s="228"/>
      <c r="D278" s="205"/>
      <c r="E278" s="199"/>
      <c r="F278" s="228"/>
      <c r="G278" s="228"/>
      <c r="H278" s="247"/>
      <c r="I278" s="234"/>
      <c r="J278" s="234"/>
      <c r="K278" s="234"/>
      <c r="L278" s="234"/>
      <c r="M278" s="234"/>
      <c r="N278" s="234"/>
      <c r="O278" s="234"/>
      <c r="P278" s="234"/>
      <c r="Q278" s="164" t="s">
        <v>11</v>
      </c>
      <c r="R278" s="165">
        <f t="shared" si="73"/>
        <v>0</v>
      </c>
      <c r="S278" s="169">
        <v>0</v>
      </c>
      <c r="T278" s="169"/>
      <c r="U278" s="169"/>
      <c r="V278" s="169"/>
      <c r="W278" s="169"/>
    </row>
    <row r="279" spans="1:23" ht="20.25" x14ac:dyDescent="0.3">
      <c r="A279" s="265"/>
      <c r="B279" s="193"/>
      <c r="C279" s="198" t="s">
        <v>111</v>
      </c>
      <c r="D279" s="205"/>
      <c r="E279" s="199"/>
      <c r="F279" s="228" t="s">
        <v>112</v>
      </c>
      <c r="G279" s="228" t="s">
        <v>113</v>
      </c>
      <c r="H279" s="247">
        <v>3</v>
      </c>
      <c r="I279" s="234">
        <v>2</v>
      </c>
      <c r="J279" s="234"/>
      <c r="K279" s="234">
        <v>1</v>
      </c>
      <c r="L279" s="234"/>
      <c r="M279" s="234">
        <v>1</v>
      </c>
      <c r="N279" s="234"/>
      <c r="O279" s="234">
        <v>1</v>
      </c>
      <c r="P279" s="234"/>
      <c r="Q279" s="164" t="s">
        <v>7</v>
      </c>
      <c r="R279" s="165">
        <f t="shared" si="73"/>
        <v>0</v>
      </c>
      <c r="S279" s="169">
        <f>S280+S281+S282</f>
        <v>0</v>
      </c>
      <c r="T279" s="169">
        <f>T280+T281+T282</f>
        <v>0</v>
      </c>
      <c r="U279" s="169">
        <f>U280+U281+U282</f>
        <v>0</v>
      </c>
      <c r="V279" s="169">
        <f>V280+V281+V282</f>
        <v>0</v>
      </c>
      <c r="W279" s="169">
        <f>W280+W281+W282</f>
        <v>0</v>
      </c>
    </row>
    <row r="280" spans="1:23" ht="40.5" x14ac:dyDescent="0.3">
      <c r="A280" s="265"/>
      <c r="B280" s="193"/>
      <c r="C280" s="199"/>
      <c r="D280" s="205"/>
      <c r="E280" s="199"/>
      <c r="F280" s="228"/>
      <c r="G280" s="228"/>
      <c r="H280" s="247"/>
      <c r="I280" s="234"/>
      <c r="J280" s="234"/>
      <c r="K280" s="234"/>
      <c r="L280" s="234"/>
      <c r="M280" s="234"/>
      <c r="N280" s="234"/>
      <c r="O280" s="234"/>
      <c r="P280" s="234"/>
      <c r="Q280" s="164" t="s">
        <v>8</v>
      </c>
      <c r="R280" s="173">
        <f t="shared" si="73"/>
        <v>0</v>
      </c>
      <c r="S280" s="79">
        <v>0</v>
      </c>
      <c r="T280" s="79">
        <v>0</v>
      </c>
      <c r="U280" s="79">
        <v>0</v>
      </c>
      <c r="V280" s="79">
        <v>0</v>
      </c>
      <c r="W280" s="79">
        <v>0</v>
      </c>
    </row>
    <row r="281" spans="1:23" ht="40.5" x14ac:dyDescent="0.3">
      <c r="A281" s="265"/>
      <c r="B281" s="193"/>
      <c r="C281" s="199"/>
      <c r="D281" s="205"/>
      <c r="E281" s="199"/>
      <c r="F281" s="228"/>
      <c r="G281" s="228"/>
      <c r="H281" s="247"/>
      <c r="I281" s="234"/>
      <c r="J281" s="234"/>
      <c r="K281" s="234"/>
      <c r="L281" s="234"/>
      <c r="M281" s="234"/>
      <c r="N281" s="234"/>
      <c r="O281" s="234"/>
      <c r="P281" s="234"/>
      <c r="Q281" s="164" t="s">
        <v>9</v>
      </c>
      <c r="R281" s="173">
        <f t="shared" si="73"/>
        <v>0</v>
      </c>
      <c r="S281" s="79">
        <v>0</v>
      </c>
      <c r="T281" s="79">
        <v>0</v>
      </c>
      <c r="U281" s="79">
        <v>0</v>
      </c>
      <c r="V281" s="79">
        <v>0</v>
      </c>
      <c r="W281" s="79">
        <v>0</v>
      </c>
    </row>
    <row r="282" spans="1:23" ht="57.75" customHeight="1" x14ac:dyDescent="0.3">
      <c r="A282" s="265"/>
      <c r="B282" s="193"/>
      <c r="C282" s="200"/>
      <c r="D282" s="206"/>
      <c r="E282" s="200"/>
      <c r="F282" s="228"/>
      <c r="G282" s="228"/>
      <c r="H282" s="247"/>
      <c r="I282" s="234"/>
      <c r="J282" s="234"/>
      <c r="K282" s="234"/>
      <c r="L282" s="234"/>
      <c r="M282" s="234"/>
      <c r="N282" s="234"/>
      <c r="O282" s="234"/>
      <c r="P282" s="234"/>
      <c r="Q282" s="164" t="s">
        <v>11</v>
      </c>
      <c r="R282" s="165">
        <f t="shared" si="73"/>
        <v>0</v>
      </c>
      <c r="S282" s="169">
        <v>0</v>
      </c>
      <c r="T282" s="169"/>
      <c r="U282" s="169"/>
      <c r="V282" s="169"/>
      <c r="W282" s="169"/>
    </row>
    <row r="283" spans="1:23" ht="20.25" x14ac:dyDescent="0.3">
      <c r="A283" s="265"/>
      <c r="B283" s="193"/>
      <c r="C283" s="198" t="s">
        <v>219</v>
      </c>
      <c r="D283" s="204"/>
      <c r="E283" s="198" t="s">
        <v>121</v>
      </c>
      <c r="F283" s="198"/>
      <c r="G283" s="198"/>
      <c r="H283" s="201"/>
      <c r="I283" s="201"/>
      <c r="J283" s="201"/>
      <c r="K283" s="201"/>
      <c r="L283" s="201"/>
      <c r="M283" s="201"/>
      <c r="N283" s="201"/>
      <c r="O283" s="201"/>
      <c r="P283" s="201"/>
      <c r="Q283" s="164" t="s">
        <v>7</v>
      </c>
      <c r="R283" s="173">
        <f t="shared" si="73"/>
        <v>0</v>
      </c>
      <c r="S283" s="79">
        <f>S284+S285</f>
        <v>0</v>
      </c>
      <c r="T283" s="79">
        <f>T284+T285</f>
        <v>0</v>
      </c>
      <c r="U283" s="79">
        <f>U284+U285</f>
        <v>0</v>
      </c>
      <c r="V283" s="79">
        <f>V284+V285</f>
        <v>0</v>
      </c>
      <c r="W283" s="79">
        <f>W284+W285</f>
        <v>0</v>
      </c>
    </row>
    <row r="284" spans="1:23" ht="40.5" x14ac:dyDescent="0.3">
      <c r="A284" s="265"/>
      <c r="B284" s="193"/>
      <c r="C284" s="199"/>
      <c r="D284" s="205"/>
      <c r="E284" s="199"/>
      <c r="F284" s="199"/>
      <c r="G284" s="199"/>
      <c r="H284" s="202"/>
      <c r="I284" s="202"/>
      <c r="J284" s="202"/>
      <c r="K284" s="202"/>
      <c r="L284" s="202"/>
      <c r="M284" s="202"/>
      <c r="N284" s="202"/>
      <c r="O284" s="202"/>
      <c r="P284" s="202"/>
      <c r="Q284" s="164" t="s">
        <v>8</v>
      </c>
      <c r="R284" s="173">
        <f t="shared" si="73"/>
        <v>0</v>
      </c>
      <c r="S284" s="79">
        <v>0</v>
      </c>
      <c r="T284" s="79">
        <v>0</v>
      </c>
      <c r="U284" s="79">
        <v>0</v>
      </c>
      <c r="V284" s="79">
        <v>0</v>
      </c>
      <c r="W284" s="79">
        <v>0</v>
      </c>
    </row>
    <row r="285" spans="1:23" ht="219.75" customHeight="1" x14ac:dyDescent="0.3">
      <c r="A285" s="265"/>
      <c r="B285" s="193"/>
      <c r="C285" s="200"/>
      <c r="D285" s="205"/>
      <c r="E285" s="199"/>
      <c r="F285" s="200"/>
      <c r="G285" s="200"/>
      <c r="H285" s="203"/>
      <c r="I285" s="203"/>
      <c r="J285" s="203"/>
      <c r="K285" s="203"/>
      <c r="L285" s="203"/>
      <c r="M285" s="203"/>
      <c r="N285" s="203"/>
      <c r="O285" s="203"/>
      <c r="P285" s="203"/>
      <c r="Q285" s="164" t="s">
        <v>9</v>
      </c>
      <c r="R285" s="173">
        <f t="shared" si="73"/>
        <v>0</v>
      </c>
      <c r="S285" s="79">
        <v>0</v>
      </c>
      <c r="T285" s="79">
        <v>0</v>
      </c>
      <c r="U285" s="79">
        <v>0</v>
      </c>
      <c r="V285" s="79">
        <v>0</v>
      </c>
      <c r="W285" s="79">
        <v>0</v>
      </c>
    </row>
    <row r="286" spans="1:23" ht="130.5" customHeight="1" x14ac:dyDescent="0.3">
      <c r="A286" s="265"/>
      <c r="B286" s="193"/>
      <c r="C286" s="198" t="s">
        <v>114</v>
      </c>
      <c r="D286" s="205"/>
      <c r="E286" s="199"/>
      <c r="F286" s="174" t="s">
        <v>115</v>
      </c>
      <c r="G286" s="174" t="s">
        <v>30</v>
      </c>
      <c r="H286" s="175"/>
      <c r="I286" s="175"/>
      <c r="J286" s="175"/>
      <c r="K286" s="175"/>
      <c r="L286" s="175"/>
      <c r="M286" s="175"/>
      <c r="N286" s="175"/>
      <c r="O286" s="175"/>
      <c r="P286" s="175"/>
      <c r="Q286" s="164" t="s">
        <v>7</v>
      </c>
      <c r="R286" s="173">
        <f t="shared" si="73"/>
        <v>0</v>
      </c>
      <c r="S286" s="79">
        <f>S287+S288</f>
        <v>0</v>
      </c>
      <c r="T286" s="79">
        <f>T287+T288</f>
        <v>0</v>
      </c>
      <c r="U286" s="79">
        <f>U287+U288</f>
        <v>0</v>
      </c>
      <c r="V286" s="79">
        <f>V287+V288</f>
        <v>0</v>
      </c>
      <c r="W286" s="79">
        <f>W287+W288</f>
        <v>0</v>
      </c>
    </row>
    <row r="287" spans="1:23" ht="40.5" x14ac:dyDescent="0.3">
      <c r="A287" s="265"/>
      <c r="B287" s="193"/>
      <c r="C287" s="199"/>
      <c r="D287" s="205"/>
      <c r="E287" s="199"/>
      <c r="F287" s="228" t="s">
        <v>116</v>
      </c>
      <c r="G287" s="228" t="s">
        <v>30</v>
      </c>
      <c r="H287" s="247">
        <v>1</v>
      </c>
      <c r="I287" s="234">
        <v>1</v>
      </c>
      <c r="J287" s="234"/>
      <c r="K287" s="234">
        <v>1</v>
      </c>
      <c r="L287" s="234"/>
      <c r="M287" s="234">
        <v>1</v>
      </c>
      <c r="N287" s="234"/>
      <c r="O287" s="234">
        <v>1</v>
      </c>
      <c r="P287" s="234"/>
      <c r="Q287" s="164" t="s">
        <v>8</v>
      </c>
      <c r="R287" s="173">
        <f t="shared" si="73"/>
        <v>0</v>
      </c>
      <c r="S287" s="79">
        <v>0</v>
      </c>
      <c r="T287" s="79">
        <v>0</v>
      </c>
      <c r="U287" s="79">
        <v>0</v>
      </c>
      <c r="V287" s="79">
        <v>0</v>
      </c>
      <c r="W287" s="79">
        <v>0</v>
      </c>
    </row>
    <row r="288" spans="1:23" ht="241.5" customHeight="1" x14ac:dyDescent="0.3">
      <c r="A288" s="265"/>
      <c r="B288" s="193"/>
      <c r="C288" s="200"/>
      <c r="D288" s="206"/>
      <c r="E288" s="200"/>
      <c r="F288" s="228"/>
      <c r="G288" s="228"/>
      <c r="H288" s="247"/>
      <c r="I288" s="234"/>
      <c r="J288" s="234"/>
      <c r="K288" s="234"/>
      <c r="L288" s="234"/>
      <c r="M288" s="234"/>
      <c r="N288" s="234"/>
      <c r="O288" s="234"/>
      <c r="P288" s="234"/>
      <c r="Q288" s="164" t="s">
        <v>9</v>
      </c>
      <c r="R288" s="173">
        <f t="shared" si="73"/>
        <v>0</v>
      </c>
      <c r="S288" s="79">
        <v>0</v>
      </c>
      <c r="T288" s="79">
        <v>0</v>
      </c>
      <c r="U288" s="79">
        <v>0</v>
      </c>
      <c r="V288" s="79">
        <v>0</v>
      </c>
      <c r="W288" s="79">
        <v>0</v>
      </c>
    </row>
    <row r="289" spans="1:23" ht="15.75" customHeight="1" x14ac:dyDescent="0.3">
      <c r="A289" s="265"/>
      <c r="B289" s="193"/>
      <c r="C289" s="228" t="s">
        <v>220</v>
      </c>
      <c r="D289" s="204"/>
      <c r="E289" s="198" t="s">
        <v>121</v>
      </c>
      <c r="F289" s="228"/>
      <c r="G289" s="228"/>
      <c r="H289" s="247"/>
      <c r="I289" s="234"/>
      <c r="J289" s="234"/>
      <c r="K289" s="234"/>
      <c r="L289" s="234"/>
      <c r="M289" s="234"/>
      <c r="N289" s="234"/>
      <c r="O289" s="234"/>
      <c r="P289" s="234"/>
      <c r="Q289" s="164" t="s">
        <v>7</v>
      </c>
      <c r="R289" s="165">
        <f t="shared" ref="R289:R295" si="75">SUM(T289:W289)</f>
        <v>0</v>
      </c>
      <c r="S289" s="169">
        <f>S290+S291+S292</f>
        <v>0</v>
      </c>
      <c r="T289" s="169">
        <f>T290+T291+T292</f>
        <v>0</v>
      </c>
      <c r="U289" s="169">
        <f>U290+U291+U292</f>
        <v>0</v>
      </c>
      <c r="V289" s="169">
        <f>V290+V291+V292</f>
        <v>0</v>
      </c>
      <c r="W289" s="169">
        <f>W290+W291+W292</f>
        <v>0</v>
      </c>
    </row>
    <row r="290" spans="1:23" ht="40.5" x14ac:dyDescent="0.3">
      <c r="A290" s="265"/>
      <c r="B290" s="193"/>
      <c r="C290" s="228"/>
      <c r="D290" s="205"/>
      <c r="E290" s="199"/>
      <c r="F290" s="228"/>
      <c r="G290" s="228"/>
      <c r="H290" s="247"/>
      <c r="I290" s="234"/>
      <c r="J290" s="234"/>
      <c r="K290" s="234"/>
      <c r="L290" s="234"/>
      <c r="M290" s="234"/>
      <c r="N290" s="234"/>
      <c r="O290" s="234"/>
      <c r="P290" s="234"/>
      <c r="Q290" s="164" t="s">
        <v>8</v>
      </c>
      <c r="R290" s="165">
        <f t="shared" si="75"/>
        <v>0</v>
      </c>
      <c r="S290" s="169">
        <v>0</v>
      </c>
      <c r="T290" s="169">
        <v>0</v>
      </c>
      <c r="U290" s="169">
        <v>0</v>
      </c>
      <c r="V290" s="169">
        <v>0</v>
      </c>
      <c r="W290" s="169">
        <v>0</v>
      </c>
    </row>
    <row r="291" spans="1:23" ht="40.5" x14ac:dyDescent="0.3">
      <c r="A291" s="265"/>
      <c r="B291" s="193"/>
      <c r="C291" s="228"/>
      <c r="D291" s="205"/>
      <c r="E291" s="199"/>
      <c r="F291" s="228"/>
      <c r="G291" s="228"/>
      <c r="H291" s="247"/>
      <c r="I291" s="234"/>
      <c r="J291" s="234"/>
      <c r="K291" s="234"/>
      <c r="L291" s="234"/>
      <c r="M291" s="234"/>
      <c r="N291" s="234"/>
      <c r="O291" s="234"/>
      <c r="P291" s="234"/>
      <c r="Q291" s="164" t="s">
        <v>9</v>
      </c>
      <c r="R291" s="165">
        <f t="shared" si="75"/>
        <v>0</v>
      </c>
      <c r="S291" s="169">
        <v>0</v>
      </c>
      <c r="T291" s="169">
        <v>0</v>
      </c>
      <c r="U291" s="169">
        <v>0</v>
      </c>
      <c r="V291" s="169">
        <v>0</v>
      </c>
      <c r="W291" s="169">
        <v>0</v>
      </c>
    </row>
    <row r="292" spans="1:23" ht="48.75" customHeight="1" x14ac:dyDescent="0.3">
      <c r="A292" s="265"/>
      <c r="B292" s="193"/>
      <c r="C292" s="228"/>
      <c r="D292" s="205"/>
      <c r="E292" s="199"/>
      <c r="F292" s="228"/>
      <c r="G292" s="228"/>
      <c r="H292" s="247"/>
      <c r="I292" s="234"/>
      <c r="J292" s="234"/>
      <c r="K292" s="234"/>
      <c r="L292" s="234"/>
      <c r="M292" s="234"/>
      <c r="N292" s="234"/>
      <c r="O292" s="234"/>
      <c r="P292" s="234"/>
      <c r="Q292" s="164" t="s">
        <v>11</v>
      </c>
      <c r="R292" s="165">
        <f t="shared" si="75"/>
        <v>0</v>
      </c>
      <c r="S292" s="169">
        <v>0</v>
      </c>
      <c r="T292" s="169"/>
      <c r="U292" s="169"/>
      <c r="V292" s="169"/>
      <c r="W292" s="169"/>
    </row>
    <row r="293" spans="1:23" ht="20.25" x14ac:dyDescent="0.3">
      <c r="A293" s="265"/>
      <c r="B293" s="193"/>
      <c r="C293" s="228" t="s">
        <v>117</v>
      </c>
      <c r="D293" s="205"/>
      <c r="E293" s="199"/>
      <c r="F293" s="248"/>
      <c r="G293" s="228"/>
      <c r="H293" s="247"/>
      <c r="I293" s="234"/>
      <c r="J293" s="234"/>
      <c r="K293" s="234"/>
      <c r="L293" s="234"/>
      <c r="M293" s="234"/>
      <c r="N293" s="234"/>
      <c r="O293" s="234"/>
      <c r="P293" s="234"/>
      <c r="Q293" s="164" t="s">
        <v>7</v>
      </c>
      <c r="R293" s="165">
        <f t="shared" si="75"/>
        <v>0</v>
      </c>
      <c r="S293" s="169">
        <f>S294+S295+S296</f>
        <v>0</v>
      </c>
      <c r="T293" s="169">
        <f>T294+T295+T296</f>
        <v>0</v>
      </c>
      <c r="U293" s="169">
        <f>U294+U295+U296</f>
        <v>0</v>
      </c>
      <c r="V293" s="169">
        <f>V294+V295+V296</f>
        <v>0</v>
      </c>
      <c r="W293" s="169">
        <f>W294+W295+W296</f>
        <v>0</v>
      </c>
    </row>
    <row r="294" spans="1:23" ht="40.5" x14ac:dyDescent="0.3">
      <c r="A294" s="265"/>
      <c r="B294" s="193"/>
      <c r="C294" s="228"/>
      <c r="D294" s="205"/>
      <c r="E294" s="199"/>
      <c r="F294" s="248"/>
      <c r="G294" s="228"/>
      <c r="H294" s="247"/>
      <c r="I294" s="234"/>
      <c r="J294" s="234"/>
      <c r="K294" s="234"/>
      <c r="L294" s="234"/>
      <c r="M294" s="234"/>
      <c r="N294" s="234"/>
      <c r="O294" s="234"/>
      <c r="P294" s="234"/>
      <c r="Q294" s="164" t="s">
        <v>8</v>
      </c>
      <c r="R294" s="165">
        <f t="shared" si="75"/>
        <v>0</v>
      </c>
      <c r="S294" s="169">
        <v>0</v>
      </c>
      <c r="T294" s="169">
        <v>0</v>
      </c>
      <c r="U294" s="169">
        <v>0</v>
      </c>
      <c r="V294" s="169">
        <v>0</v>
      </c>
      <c r="W294" s="169">
        <v>0</v>
      </c>
    </row>
    <row r="295" spans="1:23" ht="40.5" x14ac:dyDescent="0.3">
      <c r="A295" s="265"/>
      <c r="B295" s="193"/>
      <c r="C295" s="228"/>
      <c r="D295" s="205"/>
      <c r="E295" s="199"/>
      <c r="F295" s="248"/>
      <c r="G295" s="228"/>
      <c r="H295" s="247"/>
      <c r="I295" s="234"/>
      <c r="J295" s="234"/>
      <c r="K295" s="234"/>
      <c r="L295" s="234"/>
      <c r="M295" s="234"/>
      <c r="N295" s="234"/>
      <c r="O295" s="234"/>
      <c r="P295" s="234"/>
      <c r="Q295" s="164" t="s">
        <v>9</v>
      </c>
      <c r="R295" s="165">
        <f t="shared" si="75"/>
        <v>0</v>
      </c>
      <c r="S295" s="169">
        <v>0</v>
      </c>
      <c r="T295" s="169">
        <v>0</v>
      </c>
      <c r="U295" s="169">
        <v>0</v>
      </c>
      <c r="V295" s="169">
        <v>0</v>
      </c>
      <c r="W295" s="169">
        <v>0</v>
      </c>
    </row>
    <row r="296" spans="1:23" ht="57" customHeight="1" x14ac:dyDescent="0.3">
      <c r="A296" s="265"/>
      <c r="B296" s="193"/>
      <c r="C296" s="228"/>
      <c r="D296" s="206"/>
      <c r="E296" s="200"/>
      <c r="F296" s="248"/>
      <c r="G296" s="228"/>
      <c r="H296" s="247"/>
      <c r="I296" s="234"/>
      <c r="J296" s="234"/>
      <c r="K296" s="234"/>
      <c r="L296" s="234"/>
      <c r="M296" s="234"/>
      <c r="N296" s="234"/>
      <c r="O296" s="234"/>
      <c r="P296" s="234"/>
      <c r="Q296" s="164" t="s">
        <v>11</v>
      </c>
      <c r="R296" s="165">
        <f>T296+U296+V296+W296</f>
        <v>0</v>
      </c>
      <c r="S296" s="169">
        <v>0</v>
      </c>
      <c r="T296" s="169"/>
      <c r="U296" s="169"/>
      <c r="V296" s="169"/>
      <c r="W296" s="169"/>
    </row>
    <row r="297" spans="1:23" ht="27" customHeight="1" x14ac:dyDescent="0.3">
      <c r="A297" s="265"/>
      <c r="B297" s="193"/>
      <c r="C297" s="192" t="s">
        <v>147</v>
      </c>
      <c r="D297" s="204"/>
      <c r="E297" s="198" t="s">
        <v>121</v>
      </c>
      <c r="F297" s="59"/>
      <c r="G297" s="59"/>
      <c r="H297" s="59"/>
      <c r="I297" s="59"/>
      <c r="J297" s="59"/>
      <c r="K297" s="59"/>
      <c r="L297" s="59"/>
      <c r="M297" s="59"/>
      <c r="N297" s="59"/>
      <c r="O297" s="59"/>
      <c r="P297" s="59"/>
      <c r="Q297" s="164" t="s">
        <v>7</v>
      </c>
      <c r="R297" s="56">
        <f>T297+U297+V297+W297</f>
        <v>949.90000000000009</v>
      </c>
      <c r="S297" s="169">
        <f>S299</f>
        <v>130.9</v>
      </c>
      <c r="T297" s="169">
        <f t="shared" ref="T297:W297" si="76">T299</f>
        <v>316.60000000000002</v>
      </c>
      <c r="U297" s="169">
        <f t="shared" si="76"/>
        <v>263.89999999999998</v>
      </c>
      <c r="V297" s="169">
        <f t="shared" si="76"/>
        <v>184.7</v>
      </c>
      <c r="W297" s="169">
        <f t="shared" si="76"/>
        <v>184.7</v>
      </c>
    </row>
    <row r="298" spans="1:23" ht="36.75" customHeight="1" x14ac:dyDescent="0.3">
      <c r="A298" s="265"/>
      <c r="B298" s="193"/>
      <c r="C298" s="193"/>
      <c r="D298" s="205"/>
      <c r="E298" s="199"/>
      <c r="F298" s="65"/>
      <c r="G298" s="65"/>
      <c r="H298" s="65"/>
      <c r="I298" s="65"/>
      <c r="J298" s="65"/>
      <c r="K298" s="65"/>
      <c r="L298" s="65"/>
      <c r="M298" s="65"/>
      <c r="N298" s="65"/>
      <c r="O298" s="65"/>
      <c r="P298" s="65"/>
      <c r="Q298" s="164" t="s">
        <v>8</v>
      </c>
      <c r="R298" s="165">
        <f t="shared" ref="R298:R301" si="77">T298+U298+V298+W298</f>
        <v>0</v>
      </c>
      <c r="S298" s="169">
        <v>0</v>
      </c>
      <c r="T298" s="169">
        <v>0</v>
      </c>
      <c r="U298" s="169">
        <v>0</v>
      </c>
      <c r="V298" s="169">
        <v>0</v>
      </c>
      <c r="W298" s="169">
        <v>0</v>
      </c>
    </row>
    <row r="299" spans="1:23" ht="134.25" customHeight="1" x14ac:dyDescent="0.3">
      <c r="A299" s="265"/>
      <c r="B299" s="193"/>
      <c r="C299" s="194"/>
      <c r="D299" s="205"/>
      <c r="E299" s="199"/>
      <c r="F299" s="176"/>
      <c r="G299" s="176"/>
      <c r="H299" s="176"/>
      <c r="I299" s="176"/>
      <c r="J299" s="176"/>
      <c r="K299" s="176"/>
      <c r="L299" s="176"/>
      <c r="M299" s="176"/>
      <c r="N299" s="176"/>
      <c r="O299" s="176"/>
      <c r="P299" s="176"/>
      <c r="Q299" s="164" t="s">
        <v>9</v>
      </c>
      <c r="R299" s="165">
        <f t="shared" si="77"/>
        <v>949.90000000000009</v>
      </c>
      <c r="S299" s="169">
        <f>S302</f>
        <v>130.9</v>
      </c>
      <c r="T299" s="169">
        <f t="shared" ref="T299:W299" si="78">T302</f>
        <v>316.60000000000002</v>
      </c>
      <c r="U299" s="169">
        <f t="shared" si="78"/>
        <v>263.89999999999998</v>
      </c>
      <c r="V299" s="169">
        <f t="shared" si="78"/>
        <v>184.7</v>
      </c>
      <c r="W299" s="169">
        <f t="shared" si="78"/>
        <v>184.7</v>
      </c>
    </row>
    <row r="300" spans="1:23" ht="30" hidden="1" customHeight="1" x14ac:dyDescent="0.3">
      <c r="A300" s="265"/>
      <c r="B300" s="193"/>
      <c r="C300" s="192" t="s">
        <v>148</v>
      </c>
      <c r="D300" s="205"/>
      <c r="E300" s="199"/>
      <c r="F300" s="192"/>
      <c r="G300" s="192"/>
      <c r="H300" s="192"/>
      <c r="I300" s="192"/>
      <c r="J300" s="192"/>
      <c r="K300" s="192"/>
      <c r="L300" s="192"/>
      <c r="M300" s="192"/>
      <c r="N300" s="192"/>
      <c r="O300" s="192"/>
      <c r="P300" s="192"/>
      <c r="Q300" s="170" t="s">
        <v>7</v>
      </c>
      <c r="R300" s="56">
        <f t="shared" si="77"/>
        <v>949.90000000000009</v>
      </c>
      <c r="S300" s="165">
        <f t="shared" ref="S300:W300" si="79">S301+S302</f>
        <v>130.9</v>
      </c>
      <c r="T300" s="165">
        <f t="shared" si="79"/>
        <v>316.60000000000002</v>
      </c>
      <c r="U300" s="165">
        <f t="shared" si="79"/>
        <v>263.89999999999998</v>
      </c>
      <c r="V300" s="165">
        <f t="shared" si="79"/>
        <v>184.7</v>
      </c>
      <c r="W300" s="165">
        <f t="shared" si="79"/>
        <v>184.7</v>
      </c>
    </row>
    <row r="301" spans="1:23" ht="63" customHeight="1" x14ac:dyDescent="0.3">
      <c r="A301" s="265"/>
      <c r="B301" s="193"/>
      <c r="C301" s="193"/>
      <c r="D301" s="205"/>
      <c r="E301" s="199"/>
      <c r="F301" s="193"/>
      <c r="G301" s="193"/>
      <c r="H301" s="193"/>
      <c r="I301" s="193"/>
      <c r="J301" s="193"/>
      <c r="K301" s="193"/>
      <c r="L301" s="193"/>
      <c r="M301" s="193"/>
      <c r="N301" s="193"/>
      <c r="O301" s="193"/>
      <c r="P301" s="193"/>
      <c r="Q301" s="170" t="s">
        <v>8</v>
      </c>
      <c r="R301" s="165">
        <f t="shared" si="77"/>
        <v>0</v>
      </c>
      <c r="S301" s="177">
        <v>0</v>
      </c>
      <c r="T301" s="177">
        <v>0</v>
      </c>
      <c r="U301" s="177">
        <v>0</v>
      </c>
      <c r="V301" s="177">
        <v>0</v>
      </c>
      <c r="W301" s="177">
        <v>0</v>
      </c>
    </row>
    <row r="302" spans="1:23" ht="201.75" customHeight="1" x14ac:dyDescent="0.25">
      <c r="A302" s="265"/>
      <c r="B302" s="193"/>
      <c r="C302" s="194"/>
      <c r="D302" s="206"/>
      <c r="E302" s="200"/>
      <c r="F302" s="194"/>
      <c r="G302" s="194"/>
      <c r="H302" s="194"/>
      <c r="I302" s="194"/>
      <c r="J302" s="194"/>
      <c r="K302" s="194"/>
      <c r="L302" s="194"/>
      <c r="M302" s="194"/>
      <c r="N302" s="194"/>
      <c r="O302" s="194"/>
      <c r="P302" s="194"/>
      <c r="Q302" s="61" t="s">
        <v>9</v>
      </c>
      <c r="R302" s="56">
        <f>T302+U302+V302+W302</f>
        <v>949.90000000000009</v>
      </c>
      <c r="S302" s="182">
        <v>130.9</v>
      </c>
      <c r="T302" s="182">
        <v>316.60000000000002</v>
      </c>
      <c r="U302" s="182">
        <v>263.89999999999998</v>
      </c>
      <c r="V302" s="182">
        <v>184.7</v>
      </c>
      <c r="W302" s="182">
        <v>184.7</v>
      </c>
    </row>
    <row r="303" spans="1:23" ht="15" customHeight="1" x14ac:dyDescent="0.25">
      <c r="A303" s="14"/>
      <c r="B303" s="16"/>
      <c r="C303" s="17"/>
      <c r="D303" s="17"/>
      <c r="E303" s="17"/>
      <c r="F303" s="17"/>
      <c r="G303" s="17"/>
      <c r="H303" s="18"/>
      <c r="I303" s="19"/>
      <c r="J303" s="19"/>
      <c r="K303" s="19"/>
      <c r="L303" s="19"/>
      <c r="M303" s="19"/>
      <c r="N303" s="19"/>
      <c r="O303" s="19"/>
      <c r="P303" s="19"/>
      <c r="Q303" s="20"/>
      <c r="R303" s="26"/>
      <c r="S303" s="27"/>
      <c r="T303" s="27"/>
      <c r="U303" s="27"/>
      <c r="V303" s="27"/>
      <c r="W303" s="27"/>
    </row>
    <row r="304" spans="1:23" ht="20.25" hidden="1" x14ac:dyDescent="0.25">
      <c r="A304" s="14"/>
      <c r="B304" s="21"/>
      <c r="C304" s="22"/>
      <c r="D304" s="22"/>
      <c r="E304" s="22"/>
      <c r="F304" s="22"/>
      <c r="G304" s="22"/>
      <c r="H304" s="22"/>
      <c r="I304" s="22"/>
      <c r="J304" s="22"/>
      <c r="K304" s="22"/>
      <c r="L304" s="22"/>
      <c r="M304" s="22"/>
      <c r="N304" s="22"/>
      <c r="O304" s="22"/>
      <c r="P304" s="22"/>
      <c r="Q304" s="23"/>
      <c r="R304" s="28"/>
      <c r="S304" s="29"/>
      <c r="T304" s="29"/>
      <c r="U304" s="29"/>
      <c r="V304" s="29"/>
      <c r="W304" s="29"/>
    </row>
    <row r="305" spans="1:23" ht="23.25" customHeight="1" x14ac:dyDescent="0.25">
      <c r="A305" s="14"/>
      <c r="B305" s="35"/>
      <c r="C305" s="35"/>
      <c r="D305" s="35"/>
      <c r="E305" s="35"/>
      <c r="F305" s="35"/>
      <c r="G305" s="35"/>
      <c r="H305" s="35"/>
      <c r="I305" s="35"/>
      <c r="J305" s="35"/>
      <c r="K305" s="35"/>
      <c r="L305" s="35"/>
      <c r="M305" s="35"/>
      <c r="N305" s="35"/>
      <c r="O305" s="35"/>
      <c r="P305" s="35"/>
      <c r="Q305" s="35"/>
      <c r="R305" s="35"/>
      <c r="S305" s="35"/>
      <c r="T305" s="35"/>
      <c r="U305" s="35"/>
      <c r="V305" s="35"/>
      <c r="W305" s="35"/>
    </row>
    <row r="306" spans="1:23" ht="20.25" x14ac:dyDescent="0.3">
      <c r="A306" s="14"/>
      <c r="B306" s="35"/>
      <c r="C306" s="35"/>
      <c r="D306" s="35"/>
      <c r="E306" s="35"/>
      <c r="F306" s="35"/>
      <c r="G306" s="35"/>
      <c r="H306" s="35"/>
      <c r="I306" s="35"/>
      <c r="J306" s="35"/>
      <c r="K306" s="35"/>
      <c r="L306" s="35"/>
      <c r="M306" s="35"/>
      <c r="N306" s="35"/>
      <c r="O306" s="35"/>
      <c r="P306" s="35"/>
      <c r="Q306" s="35"/>
      <c r="R306" s="35"/>
      <c r="S306" s="35"/>
      <c r="T306" s="35"/>
      <c r="U306" s="35"/>
      <c r="V306" s="35"/>
      <c r="W306" s="41"/>
    </row>
    <row r="307" spans="1:23" x14ac:dyDescent="0.25">
      <c r="B307" s="5"/>
      <c r="R307" s="30"/>
    </row>
    <row r="308" spans="1:23" x14ac:dyDescent="0.25">
      <c r="B308" s="5"/>
      <c r="R308" s="30"/>
    </row>
    <row r="309" spans="1:23" ht="60.75" customHeight="1" x14ac:dyDescent="0.45">
      <c r="A309" s="319"/>
      <c r="B309" s="319"/>
      <c r="C309" s="319"/>
      <c r="D309" s="319"/>
      <c r="E309" s="319"/>
      <c r="F309" s="42"/>
      <c r="G309" s="42"/>
      <c r="H309" s="42"/>
      <c r="I309" s="42"/>
      <c r="J309" s="42"/>
      <c r="K309" s="42"/>
      <c r="L309" s="42"/>
      <c r="M309" s="42"/>
      <c r="N309" s="42"/>
      <c r="O309" s="42"/>
      <c r="P309" s="42"/>
      <c r="Q309" s="43"/>
      <c r="R309" s="44"/>
      <c r="S309" s="45"/>
      <c r="T309" s="45"/>
      <c r="U309" s="45"/>
      <c r="V309" s="222"/>
      <c r="W309" s="222"/>
    </row>
    <row r="310" spans="1:23" x14ac:dyDescent="0.25">
      <c r="A310" s="39"/>
      <c r="B310" s="39"/>
      <c r="R310" s="30"/>
    </row>
    <row r="311" spans="1:23" x14ac:dyDescent="0.25">
      <c r="A311" s="38"/>
      <c r="B311" s="5"/>
      <c r="R311" s="30"/>
    </row>
    <row r="312" spans="1:23" x14ac:dyDescent="0.25">
      <c r="B312" s="5"/>
      <c r="R312" s="30"/>
    </row>
    <row r="313" spans="1:23" x14ac:dyDescent="0.25">
      <c r="B313" s="5"/>
      <c r="R313" s="30"/>
    </row>
    <row r="314" spans="1:23" x14ac:dyDescent="0.25">
      <c r="B314" s="5"/>
    </row>
    <row r="315" spans="1:23" x14ac:dyDescent="0.25">
      <c r="B315" s="5"/>
    </row>
    <row r="316" spans="1:23" x14ac:dyDescent="0.25">
      <c r="B316" s="5"/>
    </row>
    <row r="317" spans="1:23" x14ac:dyDescent="0.25">
      <c r="B317" s="5"/>
    </row>
    <row r="318" spans="1:23" x14ac:dyDescent="0.25">
      <c r="B318" s="5"/>
    </row>
    <row r="319" spans="1:23" x14ac:dyDescent="0.25">
      <c r="B319" s="5"/>
    </row>
    <row r="320" spans="1:23" x14ac:dyDescent="0.25">
      <c r="B320" s="5"/>
    </row>
    <row r="321" spans="2:2" x14ac:dyDescent="0.25">
      <c r="B321" s="5"/>
    </row>
    <row r="322" spans="2:2" x14ac:dyDescent="0.25">
      <c r="B322" s="5"/>
    </row>
    <row r="323" spans="2:2" x14ac:dyDescent="0.25">
      <c r="B323" s="5"/>
    </row>
    <row r="324" spans="2:2" x14ac:dyDescent="0.25">
      <c r="B324" s="5"/>
    </row>
    <row r="325" spans="2:2" x14ac:dyDescent="0.25">
      <c r="B325" s="5"/>
    </row>
    <row r="326" spans="2:2" x14ac:dyDescent="0.25">
      <c r="B326" s="5"/>
    </row>
    <row r="327" spans="2:2" x14ac:dyDescent="0.25">
      <c r="B327" s="5"/>
    </row>
    <row r="328" spans="2:2" x14ac:dyDescent="0.25">
      <c r="B328" s="5"/>
    </row>
    <row r="329" spans="2:2" x14ac:dyDescent="0.25">
      <c r="B329" s="5"/>
    </row>
    <row r="330" spans="2:2" x14ac:dyDescent="0.25">
      <c r="B330" s="5"/>
    </row>
    <row r="331" spans="2:2" x14ac:dyDescent="0.25">
      <c r="B331" s="5"/>
    </row>
    <row r="332" spans="2:2" x14ac:dyDescent="0.25">
      <c r="B332" s="5"/>
    </row>
    <row r="333" spans="2:2" x14ac:dyDescent="0.25">
      <c r="B333" s="5"/>
    </row>
    <row r="334" spans="2:2" x14ac:dyDescent="0.25">
      <c r="B334" s="5"/>
    </row>
    <row r="335" spans="2:2" x14ac:dyDescent="0.25">
      <c r="B335" s="5"/>
    </row>
    <row r="336" spans="2:2" x14ac:dyDescent="0.25">
      <c r="B336" s="5"/>
    </row>
    <row r="337" spans="2:2" x14ac:dyDescent="0.25">
      <c r="B337" s="5"/>
    </row>
    <row r="338" spans="2:2" x14ac:dyDescent="0.25">
      <c r="B338" s="5"/>
    </row>
    <row r="339" spans="2:2" x14ac:dyDescent="0.25">
      <c r="B339" s="5"/>
    </row>
    <row r="340" spans="2:2" x14ac:dyDescent="0.25">
      <c r="B340" s="5"/>
    </row>
    <row r="341" spans="2:2" x14ac:dyDescent="0.25">
      <c r="B341" s="5"/>
    </row>
    <row r="342" spans="2:2" x14ac:dyDescent="0.25">
      <c r="B342" s="5"/>
    </row>
    <row r="343" spans="2:2" x14ac:dyDescent="0.25">
      <c r="B343" s="5"/>
    </row>
    <row r="344" spans="2:2" x14ac:dyDescent="0.25">
      <c r="B344" s="5"/>
    </row>
    <row r="345" spans="2:2" x14ac:dyDescent="0.25">
      <c r="B345" s="5"/>
    </row>
    <row r="346" spans="2:2" x14ac:dyDescent="0.25">
      <c r="B346" s="5"/>
    </row>
    <row r="347" spans="2:2" x14ac:dyDescent="0.25">
      <c r="B347" s="5"/>
    </row>
    <row r="348" spans="2:2" x14ac:dyDescent="0.25">
      <c r="B348" s="5"/>
    </row>
    <row r="349" spans="2:2" x14ac:dyDescent="0.25">
      <c r="B349" s="5"/>
    </row>
    <row r="350" spans="2:2" x14ac:dyDescent="0.25">
      <c r="B350" s="5"/>
    </row>
    <row r="351" spans="2:2" x14ac:dyDescent="0.25">
      <c r="B351" s="5"/>
    </row>
    <row r="352" spans="2:2" x14ac:dyDescent="0.25">
      <c r="B352" s="5"/>
    </row>
    <row r="353" spans="2:2" x14ac:dyDescent="0.25">
      <c r="B353" s="5"/>
    </row>
    <row r="354" spans="2:2" x14ac:dyDescent="0.25">
      <c r="B354" s="5"/>
    </row>
    <row r="355" spans="2:2" x14ac:dyDescent="0.25">
      <c r="B355" s="5"/>
    </row>
    <row r="356" spans="2:2" x14ac:dyDescent="0.25">
      <c r="B356" s="5"/>
    </row>
    <row r="357" spans="2:2" x14ac:dyDescent="0.25">
      <c r="B357" s="5"/>
    </row>
    <row r="358" spans="2:2" x14ac:dyDescent="0.25">
      <c r="B358" s="5"/>
    </row>
    <row r="359" spans="2:2" x14ac:dyDescent="0.25">
      <c r="B359" s="5"/>
    </row>
    <row r="360" spans="2:2" x14ac:dyDescent="0.25">
      <c r="B360" s="5"/>
    </row>
    <row r="361" spans="2:2" x14ac:dyDescent="0.25">
      <c r="B361" s="5"/>
    </row>
    <row r="362" spans="2:2" x14ac:dyDescent="0.25">
      <c r="B362" s="5"/>
    </row>
    <row r="363" spans="2:2" x14ac:dyDescent="0.25">
      <c r="B363" s="5"/>
    </row>
    <row r="364" spans="2:2" x14ac:dyDescent="0.25">
      <c r="B364" s="5"/>
    </row>
    <row r="365" spans="2:2" x14ac:dyDescent="0.25">
      <c r="B365" s="5"/>
    </row>
    <row r="366" spans="2:2" x14ac:dyDescent="0.25">
      <c r="B366" s="5"/>
    </row>
    <row r="367" spans="2:2" x14ac:dyDescent="0.25">
      <c r="B367" s="5"/>
    </row>
    <row r="368" spans="2:2" x14ac:dyDescent="0.25">
      <c r="B368" s="5"/>
    </row>
    <row r="369" spans="2:2" x14ac:dyDescent="0.25">
      <c r="B369" s="5"/>
    </row>
    <row r="370" spans="2:2" x14ac:dyDescent="0.25">
      <c r="B370" s="5"/>
    </row>
    <row r="371" spans="2:2" x14ac:dyDescent="0.25">
      <c r="B371" s="5"/>
    </row>
    <row r="372" spans="2:2" x14ac:dyDescent="0.25">
      <c r="B372" s="5"/>
    </row>
    <row r="373" spans="2:2" x14ac:dyDescent="0.25">
      <c r="B373" s="5"/>
    </row>
    <row r="374" spans="2:2" x14ac:dyDescent="0.25">
      <c r="B374" s="5"/>
    </row>
    <row r="375" spans="2:2" x14ac:dyDescent="0.25">
      <c r="B375" s="5"/>
    </row>
    <row r="376" spans="2:2" x14ac:dyDescent="0.25">
      <c r="B376" s="5"/>
    </row>
    <row r="377" spans="2:2" x14ac:dyDescent="0.25">
      <c r="B377" s="5"/>
    </row>
    <row r="378" spans="2:2" x14ac:dyDescent="0.25">
      <c r="B378" s="5"/>
    </row>
    <row r="379" spans="2:2" x14ac:dyDescent="0.25">
      <c r="B379" s="5"/>
    </row>
    <row r="380" spans="2:2" x14ac:dyDescent="0.25">
      <c r="B380" s="5"/>
    </row>
    <row r="381" spans="2:2" x14ac:dyDescent="0.25">
      <c r="B381" s="5"/>
    </row>
    <row r="382" spans="2:2" x14ac:dyDescent="0.25">
      <c r="B382" s="5"/>
    </row>
    <row r="383" spans="2:2" x14ac:dyDescent="0.25">
      <c r="B383" s="5"/>
    </row>
    <row r="384" spans="2:2" x14ac:dyDescent="0.25">
      <c r="B384" s="5"/>
    </row>
    <row r="385" spans="2:2" x14ac:dyDescent="0.25">
      <c r="B385" s="5"/>
    </row>
    <row r="386" spans="2:2" x14ac:dyDescent="0.25">
      <c r="B386" s="5"/>
    </row>
    <row r="387" spans="2:2" x14ac:dyDescent="0.25">
      <c r="B387" s="5"/>
    </row>
    <row r="388" spans="2:2" x14ac:dyDescent="0.25">
      <c r="B388" s="5"/>
    </row>
    <row r="389" spans="2:2" x14ac:dyDescent="0.25">
      <c r="B389" s="5"/>
    </row>
    <row r="390" spans="2:2" x14ac:dyDescent="0.25">
      <c r="B390" s="5"/>
    </row>
    <row r="391" spans="2:2" x14ac:dyDescent="0.25">
      <c r="B391" s="5"/>
    </row>
    <row r="392" spans="2:2" x14ac:dyDescent="0.25">
      <c r="B392" s="5"/>
    </row>
    <row r="393" spans="2:2" x14ac:dyDescent="0.25">
      <c r="B393" s="5"/>
    </row>
    <row r="394" spans="2:2" x14ac:dyDescent="0.25">
      <c r="B394" s="5"/>
    </row>
    <row r="395" spans="2:2" x14ac:dyDescent="0.25">
      <c r="B395" s="5"/>
    </row>
    <row r="396" spans="2:2" x14ac:dyDescent="0.25">
      <c r="B396" s="5"/>
    </row>
    <row r="397" spans="2:2" x14ac:dyDescent="0.25">
      <c r="B397" s="5"/>
    </row>
    <row r="398" spans="2:2" x14ac:dyDescent="0.25">
      <c r="B398" s="5"/>
    </row>
    <row r="399" spans="2:2" x14ac:dyDescent="0.25">
      <c r="B399" s="5"/>
    </row>
    <row r="400" spans="2:2" x14ac:dyDescent="0.25">
      <c r="B400" s="5"/>
    </row>
    <row r="401" spans="2:2" x14ac:dyDescent="0.25">
      <c r="B401" s="5"/>
    </row>
    <row r="402" spans="2:2" x14ac:dyDescent="0.25">
      <c r="B402" s="5"/>
    </row>
    <row r="403" spans="2:2" x14ac:dyDescent="0.25">
      <c r="B403" s="5"/>
    </row>
    <row r="404" spans="2:2" x14ac:dyDescent="0.25">
      <c r="B404" s="5"/>
    </row>
    <row r="405" spans="2:2" x14ac:dyDescent="0.25">
      <c r="B405" s="5"/>
    </row>
    <row r="406" spans="2:2" x14ac:dyDescent="0.25">
      <c r="B406" s="5"/>
    </row>
    <row r="407" spans="2:2" x14ac:dyDescent="0.25">
      <c r="B407" s="5"/>
    </row>
    <row r="408" spans="2:2" x14ac:dyDescent="0.25">
      <c r="B408" s="5"/>
    </row>
    <row r="409" spans="2:2" x14ac:dyDescent="0.25">
      <c r="B409" s="5"/>
    </row>
    <row r="410" spans="2:2" x14ac:dyDescent="0.25">
      <c r="B410" s="5"/>
    </row>
    <row r="411" spans="2:2" x14ac:dyDescent="0.25">
      <c r="B411" s="5"/>
    </row>
    <row r="412" spans="2:2" x14ac:dyDescent="0.25">
      <c r="B412" s="5"/>
    </row>
    <row r="413" spans="2:2" x14ac:dyDescent="0.25">
      <c r="B413" s="5"/>
    </row>
    <row r="414" spans="2:2" x14ac:dyDescent="0.25">
      <c r="B414" s="5"/>
    </row>
    <row r="415" spans="2:2" x14ac:dyDescent="0.25">
      <c r="B415" s="5"/>
    </row>
    <row r="416" spans="2:2" x14ac:dyDescent="0.25">
      <c r="B416" s="5"/>
    </row>
    <row r="417" spans="2:2" x14ac:dyDescent="0.25">
      <c r="B417" s="5"/>
    </row>
    <row r="418" spans="2:2" x14ac:dyDescent="0.25">
      <c r="B418" s="5"/>
    </row>
    <row r="419" spans="2:2" x14ac:dyDescent="0.25">
      <c r="B419" s="5"/>
    </row>
    <row r="420" spans="2:2" x14ac:dyDescent="0.25">
      <c r="B420" s="5"/>
    </row>
    <row r="421" spans="2:2" x14ac:dyDescent="0.25">
      <c r="B421" s="5"/>
    </row>
    <row r="422" spans="2:2" x14ac:dyDescent="0.25">
      <c r="B422" s="5"/>
    </row>
    <row r="423" spans="2:2" x14ac:dyDescent="0.25">
      <c r="B423" s="5"/>
    </row>
    <row r="424" spans="2:2" x14ac:dyDescent="0.25">
      <c r="B424" s="5"/>
    </row>
    <row r="425" spans="2:2" x14ac:dyDescent="0.25">
      <c r="B425" s="5"/>
    </row>
    <row r="426" spans="2:2" x14ac:dyDescent="0.25">
      <c r="B426" s="5"/>
    </row>
    <row r="427" spans="2:2" x14ac:dyDescent="0.25">
      <c r="B427" s="5"/>
    </row>
    <row r="428" spans="2:2" x14ac:dyDescent="0.25">
      <c r="B428" s="5"/>
    </row>
    <row r="429" spans="2:2" x14ac:dyDescent="0.25">
      <c r="B429" s="5"/>
    </row>
    <row r="430" spans="2:2" x14ac:dyDescent="0.25">
      <c r="B430" s="5"/>
    </row>
    <row r="431" spans="2:2" x14ac:dyDescent="0.25">
      <c r="B431" s="5"/>
    </row>
    <row r="432" spans="2:2" x14ac:dyDescent="0.25">
      <c r="B432" s="5"/>
    </row>
    <row r="433" spans="2:2" x14ac:dyDescent="0.25">
      <c r="B433" s="5"/>
    </row>
    <row r="434" spans="2:2" x14ac:dyDescent="0.25">
      <c r="B434" s="5"/>
    </row>
    <row r="435" spans="2:2" x14ac:dyDescent="0.25">
      <c r="B435" s="5"/>
    </row>
    <row r="436" spans="2:2" x14ac:dyDescent="0.25">
      <c r="B436" s="5"/>
    </row>
    <row r="437" spans="2:2" x14ac:dyDescent="0.25">
      <c r="B437" s="5"/>
    </row>
    <row r="438" spans="2:2" x14ac:dyDescent="0.25">
      <c r="B438" s="5"/>
    </row>
    <row r="439" spans="2:2" x14ac:dyDescent="0.25">
      <c r="B439" s="5"/>
    </row>
    <row r="440" spans="2:2" x14ac:dyDescent="0.25">
      <c r="B440" s="5"/>
    </row>
    <row r="441" spans="2:2" x14ac:dyDescent="0.25">
      <c r="B441" s="5"/>
    </row>
    <row r="442" spans="2:2" x14ac:dyDescent="0.25">
      <c r="B442" s="5"/>
    </row>
    <row r="443" spans="2:2" x14ac:dyDescent="0.25">
      <c r="B443" s="5"/>
    </row>
    <row r="444" spans="2:2" x14ac:dyDescent="0.25">
      <c r="B444" s="5"/>
    </row>
    <row r="445" spans="2:2" x14ac:dyDescent="0.25">
      <c r="B445" s="5"/>
    </row>
    <row r="446" spans="2:2" x14ac:dyDescent="0.25">
      <c r="B446" s="5"/>
    </row>
    <row r="447" spans="2:2" x14ac:dyDescent="0.25">
      <c r="B447" s="5"/>
    </row>
    <row r="448" spans="2:2" x14ac:dyDescent="0.25">
      <c r="B448" s="5"/>
    </row>
    <row r="449" spans="2:2" x14ac:dyDescent="0.25">
      <c r="B449" s="5"/>
    </row>
    <row r="450" spans="2:2" x14ac:dyDescent="0.25">
      <c r="B450" s="5"/>
    </row>
    <row r="451" spans="2:2" x14ac:dyDescent="0.25">
      <c r="B451" s="5"/>
    </row>
    <row r="452" spans="2:2" x14ac:dyDescent="0.25">
      <c r="B452" s="5"/>
    </row>
    <row r="453" spans="2:2" x14ac:dyDescent="0.25">
      <c r="B453" s="5"/>
    </row>
    <row r="454" spans="2:2" x14ac:dyDescent="0.25">
      <c r="B454" s="5"/>
    </row>
    <row r="455" spans="2:2" x14ac:dyDescent="0.25">
      <c r="B455" s="5"/>
    </row>
    <row r="456" spans="2:2" x14ac:dyDescent="0.25">
      <c r="B456" s="5"/>
    </row>
    <row r="457" spans="2:2" x14ac:dyDescent="0.25">
      <c r="B457" s="5"/>
    </row>
    <row r="458" spans="2:2" x14ac:dyDescent="0.25">
      <c r="B458" s="5"/>
    </row>
    <row r="459" spans="2:2" x14ac:dyDescent="0.25">
      <c r="B459" s="5"/>
    </row>
    <row r="460" spans="2:2" x14ac:dyDescent="0.25">
      <c r="B460" s="5"/>
    </row>
    <row r="461" spans="2:2" x14ac:dyDescent="0.25">
      <c r="B461" s="5"/>
    </row>
    <row r="462" spans="2:2" x14ac:dyDescent="0.25">
      <c r="B462" s="5"/>
    </row>
    <row r="463" spans="2:2" x14ac:dyDescent="0.25">
      <c r="B463" s="5"/>
    </row>
    <row r="464" spans="2:2" x14ac:dyDescent="0.25">
      <c r="B464" s="5"/>
    </row>
    <row r="465" spans="2:2" x14ac:dyDescent="0.25">
      <c r="B465" s="5"/>
    </row>
    <row r="466" spans="2:2" x14ac:dyDescent="0.25">
      <c r="B466" s="5"/>
    </row>
    <row r="467" spans="2:2" x14ac:dyDescent="0.25">
      <c r="B467" s="5"/>
    </row>
    <row r="468" spans="2:2" x14ac:dyDescent="0.25">
      <c r="B468" s="5"/>
    </row>
    <row r="469" spans="2:2" x14ac:dyDescent="0.25">
      <c r="B469" s="5"/>
    </row>
    <row r="470" spans="2:2" x14ac:dyDescent="0.25">
      <c r="B470" s="5"/>
    </row>
    <row r="471" spans="2:2" x14ac:dyDescent="0.25">
      <c r="B471" s="5"/>
    </row>
    <row r="472" spans="2:2" x14ac:dyDescent="0.25">
      <c r="B472" s="5"/>
    </row>
    <row r="473" spans="2:2" x14ac:dyDescent="0.25">
      <c r="B473" s="5"/>
    </row>
    <row r="474" spans="2:2" x14ac:dyDescent="0.25">
      <c r="B474" s="5"/>
    </row>
    <row r="475" spans="2:2" x14ac:dyDescent="0.25">
      <c r="B475" s="5"/>
    </row>
    <row r="476" spans="2:2" x14ac:dyDescent="0.25">
      <c r="B476" s="5"/>
    </row>
    <row r="477" spans="2:2" x14ac:dyDescent="0.25">
      <c r="B477" s="5"/>
    </row>
    <row r="478" spans="2:2" x14ac:dyDescent="0.25">
      <c r="B478" s="5"/>
    </row>
    <row r="479" spans="2:2" x14ac:dyDescent="0.25">
      <c r="B479" s="5"/>
    </row>
    <row r="480" spans="2:2" x14ac:dyDescent="0.25">
      <c r="B480" s="5"/>
    </row>
    <row r="481" spans="2:2" x14ac:dyDescent="0.25">
      <c r="B481" s="5"/>
    </row>
    <row r="482" spans="2:2" x14ac:dyDescent="0.25">
      <c r="B482" s="5"/>
    </row>
    <row r="483" spans="2:2" x14ac:dyDescent="0.25">
      <c r="B483" s="5"/>
    </row>
    <row r="484" spans="2:2" x14ac:dyDescent="0.25">
      <c r="B484" s="5"/>
    </row>
    <row r="485" spans="2:2" x14ac:dyDescent="0.25">
      <c r="B485" s="5"/>
    </row>
    <row r="486" spans="2:2" x14ac:dyDescent="0.25">
      <c r="B486" s="5"/>
    </row>
    <row r="487" spans="2:2" x14ac:dyDescent="0.25">
      <c r="B487" s="5"/>
    </row>
    <row r="488" spans="2:2" x14ac:dyDescent="0.25">
      <c r="B488" s="5"/>
    </row>
    <row r="489" spans="2:2" x14ac:dyDescent="0.25">
      <c r="B489" s="5"/>
    </row>
    <row r="490" spans="2:2" x14ac:dyDescent="0.25">
      <c r="B490" s="5"/>
    </row>
    <row r="491" spans="2:2" x14ac:dyDescent="0.25">
      <c r="B491" s="5"/>
    </row>
    <row r="492" spans="2:2" x14ac:dyDescent="0.25">
      <c r="B492" s="5"/>
    </row>
    <row r="493" spans="2:2" x14ac:dyDescent="0.25">
      <c r="B493" s="5"/>
    </row>
    <row r="494" spans="2:2" x14ac:dyDescent="0.25">
      <c r="B494" s="5"/>
    </row>
    <row r="495" spans="2:2" x14ac:dyDescent="0.25">
      <c r="B495" s="5"/>
    </row>
    <row r="496" spans="2:2" x14ac:dyDescent="0.25">
      <c r="B496" s="5"/>
    </row>
    <row r="497" spans="2:2" x14ac:dyDescent="0.25">
      <c r="B497" s="5"/>
    </row>
    <row r="498" spans="2:2" x14ac:dyDescent="0.25">
      <c r="B498" s="5"/>
    </row>
    <row r="499" spans="2:2" x14ac:dyDescent="0.25">
      <c r="B499" s="5"/>
    </row>
    <row r="500" spans="2:2" x14ac:dyDescent="0.25">
      <c r="B500" s="5"/>
    </row>
    <row r="501" spans="2:2" x14ac:dyDescent="0.25">
      <c r="B501" s="5"/>
    </row>
    <row r="502" spans="2:2" x14ac:dyDescent="0.25">
      <c r="B502" s="5"/>
    </row>
    <row r="503" spans="2:2" x14ac:dyDescent="0.25">
      <c r="B503" s="5"/>
    </row>
    <row r="504" spans="2:2" x14ac:dyDescent="0.25">
      <c r="B504" s="5"/>
    </row>
    <row r="505" spans="2:2" x14ac:dyDescent="0.25">
      <c r="B505" s="5"/>
    </row>
    <row r="506" spans="2:2" x14ac:dyDescent="0.25">
      <c r="B506" s="5"/>
    </row>
    <row r="507" spans="2:2" x14ac:dyDescent="0.25">
      <c r="B507" s="5"/>
    </row>
    <row r="508" spans="2:2" x14ac:dyDescent="0.25">
      <c r="B508" s="5"/>
    </row>
    <row r="509" spans="2:2" x14ac:dyDescent="0.25">
      <c r="B509" s="5"/>
    </row>
    <row r="510" spans="2:2" x14ac:dyDescent="0.25">
      <c r="B510" s="5"/>
    </row>
    <row r="511" spans="2:2" x14ac:dyDescent="0.25">
      <c r="B511" s="5"/>
    </row>
    <row r="512" spans="2:2" x14ac:dyDescent="0.25">
      <c r="B512" s="5"/>
    </row>
    <row r="513" spans="2:2" x14ac:dyDescent="0.25">
      <c r="B513" s="5"/>
    </row>
    <row r="514" spans="2:2" x14ac:dyDescent="0.25">
      <c r="B514" s="5"/>
    </row>
    <row r="515" spans="2:2" x14ac:dyDescent="0.25">
      <c r="B515" s="5"/>
    </row>
    <row r="516" spans="2:2" x14ac:dyDescent="0.25">
      <c r="B516" s="5"/>
    </row>
    <row r="517" spans="2:2" x14ac:dyDescent="0.25">
      <c r="B517" s="5"/>
    </row>
    <row r="518" spans="2:2" x14ac:dyDescent="0.25">
      <c r="B518" s="5"/>
    </row>
    <row r="519" spans="2:2" x14ac:dyDescent="0.25">
      <c r="B519" s="5"/>
    </row>
    <row r="520" spans="2:2" x14ac:dyDescent="0.25">
      <c r="B520" s="5"/>
    </row>
    <row r="521" spans="2:2" x14ac:dyDescent="0.25">
      <c r="B521" s="5"/>
    </row>
    <row r="522" spans="2:2" x14ac:dyDescent="0.25">
      <c r="B522" s="5"/>
    </row>
    <row r="523" spans="2:2" x14ac:dyDescent="0.25">
      <c r="B523" s="5"/>
    </row>
    <row r="524" spans="2:2" x14ac:dyDescent="0.25">
      <c r="B524" s="5"/>
    </row>
    <row r="525" spans="2:2" x14ac:dyDescent="0.25">
      <c r="B525" s="5"/>
    </row>
    <row r="526" spans="2:2" x14ac:dyDescent="0.25">
      <c r="B526" s="5"/>
    </row>
    <row r="527" spans="2:2" x14ac:dyDescent="0.25">
      <c r="B527" s="5"/>
    </row>
    <row r="528" spans="2:2" x14ac:dyDescent="0.25">
      <c r="B528" s="5"/>
    </row>
    <row r="529" spans="2:2" x14ac:dyDescent="0.25">
      <c r="B529" s="5"/>
    </row>
    <row r="530" spans="2:2" x14ac:dyDescent="0.25">
      <c r="B530" s="5"/>
    </row>
    <row r="531" spans="2:2" x14ac:dyDescent="0.25">
      <c r="B531" s="5"/>
    </row>
    <row r="532" spans="2:2" x14ac:dyDescent="0.25">
      <c r="B532" s="5"/>
    </row>
    <row r="533" spans="2:2" x14ac:dyDescent="0.25">
      <c r="B533" s="5"/>
    </row>
    <row r="534" spans="2:2" x14ac:dyDescent="0.25">
      <c r="B534" s="5"/>
    </row>
    <row r="535" spans="2:2" x14ac:dyDescent="0.25">
      <c r="B535" s="5"/>
    </row>
    <row r="536" spans="2:2" x14ac:dyDescent="0.25">
      <c r="B536" s="5"/>
    </row>
    <row r="537" spans="2:2" x14ac:dyDescent="0.25">
      <c r="B537" s="5"/>
    </row>
    <row r="538" spans="2:2" x14ac:dyDescent="0.25">
      <c r="B538" s="5"/>
    </row>
    <row r="539" spans="2:2" x14ac:dyDescent="0.25">
      <c r="B539" s="5"/>
    </row>
    <row r="540" spans="2:2" x14ac:dyDescent="0.25">
      <c r="B540" s="5"/>
    </row>
    <row r="541" spans="2:2" x14ac:dyDescent="0.25">
      <c r="B541" s="5"/>
    </row>
    <row r="542" spans="2:2" x14ac:dyDescent="0.25">
      <c r="B542" s="5"/>
    </row>
    <row r="543" spans="2:2" x14ac:dyDescent="0.25">
      <c r="B543" s="5"/>
    </row>
    <row r="544" spans="2:2" x14ac:dyDescent="0.25">
      <c r="B544" s="5"/>
    </row>
    <row r="545" spans="2:2" x14ac:dyDescent="0.25">
      <c r="B545" s="5"/>
    </row>
    <row r="546" spans="2:2" x14ac:dyDescent="0.25">
      <c r="B546" s="5"/>
    </row>
    <row r="547" spans="2:2" x14ac:dyDescent="0.25">
      <c r="B547" s="5"/>
    </row>
    <row r="548" spans="2:2" x14ac:dyDescent="0.25">
      <c r="B548" s="5"/>
    </row>
    <row r="549" spans="2:2" x14ac:dyDescent="0.25">
      <c r="B549" s="5"/>
    </row>
    <row r="550" spans="2:2" x14ac:dyDescent="0.25">
      <c r="B550" s="5"/>
    </row>
    <row r="551" spans="2:2" x14ac:dyDescent="0.25">
      <c r="B551" s="5"/>
    </row>
    <row r="552" spans="2:2" x14ac:dyDescent="0.25">
      <c r="B552" s="5"/>
    </row>
    <row r="553" spans="2:2" x14ac:dyDescent="0.25">
      <c r="B553" s="5"/>
    </row>
    <row r="554" spans="2:2" x14ac:dyDescent="0.25">
      <c r="B554" s="5"/>
    </row>
    <row r="555" spans="2:2" x14ac:dyDescent="0.25">
      <c r="B555" s="5"/>
    </row>
    <row r="556" spans="2:2" x14ac:dyDescent="0.25">
      <c r="B556" s="5"/>
    </row>
    <row r="557" spans="2:2" x14ac:dyDescent="0.25">
      <c r="B557" s="5"/>
    </row>
    <row r="558" spans="2:2" x14ac:dyDescent="0.25">
      <c r="B558" s="5"/>
    </row>
    <row r="559" spans="2:2" x14ac:dyDescent="0.25">
      <c r="B559" s="5"/>
    </row>
    <row r="560" spans="2:2" x14ac:dyDescent="0.25">
      <c r="B560" s="5"/>
    </row>
    <row r="561" spans="2:2" x14ac:dyDescent="0.25">
      <c r="B561" s="5"/>
    </row>
    <row r="562" spans="2:2" x14ac:dyDescent="0.25">
      <c r="B562" s="5"/>
    </row>
    <row r="563" spans="2:2" x14ac:dyDescent="0.25">
      <c r="B563" s="5"/>
    </row>
    <row r="564" spans="2:2" x14ac:dyDescent="0.25">
      <c r="B564" s="5"/>
    </row>
    <row r="565" spans="2:2" x14ac:dyDescent="0.25">
      <c r="B565" s="5"/>
    </row>
    <row r="566" spans="2:2" x14ac:dyDescent="0.25">
      <c r="B566" s="5"/>
    </row>
    <row r="567" spans="2:2" x14ac:dyDescent="0.25">
      <c r="B567" s="5"/>
    </row>
    <row r="568" spans="2:2" x14ac:dyDescent="0.25">
      <c r="B568" s="5"/>
    </row>
    <row r="569" spans="2:2" x14ac:dyDescent="0.25">
      <c r="B569" s="5"/>
    </row>
    <row r="570" spans="2:2" x14ac:dyDescent="0.25">
      <c r="B570" s="5"/>
    </row>
    <row r="571" spans="2:2" x14ac:dyDescent="0.25">
      <c r="B571" s="5"/>
    </row>
    <row r="572" spans="2:2" x14ac:dyDescent="0.25">
      <c r="B572" s="5"/>
    </row>
    <row r="573" spans="2:2" x14ac:dyDescent="0.25">
      <c r="B573" s="5"/>
    </row>
    <row r="574" spans="2:2" x14ac:dyDescent="0.25">
      <c r="B574" s="5"/>
    </row>
    <row r="575" spans="2:2" x14ac:dyDescent="0.25">
      <c r="B575" s="5"/>
    </row>
    <row r="576" spans="2:2" x14ac:dyDescent="0.25">
      <c r="B576" s="5"/>
    </row>
    <row r="577" spans="2:2" x14ac:dyDescent="0.25">
      <c r="B577" s="5"/>
    </row>
    <row r="578" spans="2:2" x14ac:dyDescent="0.25">
      <c r="B578" s="5"/>
    </row>
    <row r="579" spans="2:2" x14ac:dyDescent="0.25">
      <c r="B579" s="5"/>
    </row>
    <row r="580" spans="2:2" x14ac:dyDescent="0.25">
      <c r="B580" s="5"/>
    </row>
    <row r="581" spans="2:2" x14ac:dyDescent="0.25">
      <c r="B581" s="5"/>
    </row>
    <row r="582" spans="2:2" x14ac:dyDescent="0.25">
      <c r="B582" s="5"/>
    </row>
    <row r="583" spans="2:2" x14ac:dyDescent="0.25">
      <c r="B583" s="5"/>
    </row>
    <row r="584" spans="2:2" x14ac:dyDescent="0.25">
      <c r="B584" s="5"/>
    </row>
    <row r="585" spans="2:2" x14ac:dyDescent="0.25">
      <c r="B585" s="5"/>
    </row>
    <row r="586" spans="2:2" x14ac:dyDescent="0.25">
      <c r="B586" s="5"/>
    </row>
    <row r="587" spans="2:2" x14ac:dyDescent="0.25">
      <c r="B587" s="5"/>
    </row>
    <row r="588" spans="2:2" x14ac:dyDescent="0.25">
      <c r="B588" s="5"/>
    </row>
    <row r="589" spans="2:2" x14ac:dyDescent="0.25">
      <c r="B589" s="5"/>
    </row>
    <row r="590" spans="2:2" x14ac:dyDescent="0.25">
      <c r="B590" s="5"/>
    </row>
    <row r="591" spans="2:2" x14ac:dyDescent="0.25">
      <c r="B591" s="5"/>
    </row>
    <row r="592" spans="2:2" x14ac:dyDescent="0.25">
      <c r="B592" s="5"/>
    </row>
    <row r="593" spans="2:2" x14ac:dyDescent="0.25">
      <c r="B593" s="5"/>
    </row>
    <row r="594" spans="2:2" x14ac:dyDescent="0.25">
      <c r="B594" s="5"/>
    </row>
    <row r="595" spans="2:2" x14ac:dyDescent="0.25">
      <c r="B595" s="5"/>
    </row>
    <row r="596" spans="2:2" x14ac:dyDescent="0.25">
      <c r="B596" s="5"/>
    </row>
    <row r="597" spans="2:2" x14ac:dyDescent="0.25">
      <c r="B597" s="5"/>
    </row>
    <row r="598" spans="2:2" x14ac:dyDescent="0.25">
      <c r="B598" s="5"/>
    </row>
    <row r="599" spans="2:2" x14ac:dyDescent="0.25">
      <c r="B599" s="5"/>
    </row>
    <row r="600" spans="2:2" x14ac:dyDescent="0.25">
      <c r="B600" s="5"/>
    </row>
    <row r="601" spans="2:2" x14ac:dyDescent="0.25">
      <c r="B601" s="5"/>
    </row>
    <row r="602" spans="2:2" x14ac:dyDescent="0.25">
      <c r="B602" s="5"/>
    </row>
    <row r="603" spans="2:2" x14ac:dyDescent="0.25">
      <c r="B603" s="5"/>
    </row>
    <row r="604" spans="2:2" x14ac:dyDescent="0.25">
      <c r="B604" s="5"/>
    </row>
    <row r="605" spans="2:2" x14ac:dyDescent="0.25">
      <c r="B605" s="5"/>
    </row>
    <row r="606" spans="2:2" x14ac:dyDescent="0.25">
      <c r="B606" s="5"/>
    </row>
    <row r="607" spans="2:2" x14ac:dyDescent="0.25">
      <c r="B607" s="5"/>
    </row>
    <row r="608" spans="2:2" x14ac:dyDescent="0.25">
      <c r="B608" s="5"/>
    </row>
    <row r="609" spans="2:2" x14ac:dyDescent="0.25">
      <c r="B609" s="5"/>
    </row>
    <row r="610" spans="2:2" x14ac:dyDescent="0.25">
      <c r="B610" s="5"/>
    </row>
    <row r="611" spans="2:2" x14ac:dyDescent="0.25">
      <c r="B611" s="5"/>
    </row>
    <row r="612" spans="2:2" x14ac:dyDescent="0.25">
      <c r="B612" s="5"/>
    </row>
    <row r="613" spans="2:2" x14ac:dyDescent="0.25">
      <c r="B613" s="5"/>
    </row>
    <row r="614" spans="2:2" x14ac:dyDescent="0.25">
      <c r="B614" s="5"/>
    </row>
    <row r="615" spans="2:2" x14ac:dyDescent="0.25">
      <c r="B615" s="5"/>
    </row>
    <row r="616" spans="2:2" x14ac:dyDescent="0.25">
      <c r="B616" s="5"/>
    </row>
    <row r="617" spans="2:2" x14ac:dyDescent="0.25">
      <c r="B617" s="5"/>
    </row>
    <row r="618" spans="2:2" x14ac:dyDescent="0.25">
      <c r="B618" s="5"/>
    </row>
    <row r="619" spans="2:2" x14ac:dyDescent="0.25">
      <c r="B619" s="5"/>
    </row>
    <row r="620" spans="2:2" x14ac:dyDescent="0.25">
      <c r="B620" s="5"/>
    </row>
    <row r="621" spans="2:2" x14ac:dyDescent="0.25">
      <c r="B621" s="5"/>
    </row>
    <row r="622" spans="2:2" x14ac:dyDescent="0.25">
      <c r="B622" s="5"/>
    </row>
    <row r="623" spans="2:2" x14ac:dyDescent="0.25">
      <c r="B623" s="5"/>
    </row>
    <row r="624" spans="2:2" x14ac:dyDescent="0.25">
      <c r="B624" s="5"/>
    </row>
    <row r="625" spans="2:2" x14ac:dyDescent="0.25">
      <c r="B625" s="5"/>
    </row>
    <row r="626" spans="2:2" x14ac:dyDescent="0.25">
      <c r="B626" s="5"/>
    </row>
    <row r="627" spans="2:2" x14ac:dyDescent="0.25">
      <c r="B627" s="5"/>
    </row>
    <row r="628" spans="2:2" x14ac:dyDescent="0.25">
      <c r="B628" s="5"/>
    </row>
    <row r="629" spans="2:2" x14ac:dyDescent="0.25">
      <c r="B629" s="5"/>
    </row>
    <row r="630" spans="2:2" x14ac:dyDescent="0.25">
      <c r="B630" s="5"/>
    </row>
    <row r="631" spans="2:2" x14ac:dyDescent="0.25">
      <c r="B631" s="5"/>
    </row>
    <row r="632" spans="2:2" x14ac:dyDescent="0.25">
      <c r="B632" s="5"/>
    </row>
    <row r="633" spans="2:2" x14ac:dyDescent="0.25">
      <c r="B633" s="5"/>
    </row>
    <row r="634" spans="2:2" x14ac:dyDescent="0.25">
      <c r="B634" s="5"/>
    </row>
    <row r="635" spans="2:2" x14ac:dyDescent="0.25">
      <c r="B635" s="5"/>
    </row>
    <row r="636" spans="2:2" x14ac:dyDescent="0.25">
      <c r="B636" s="5"/>
    </row>
    <row r="637" spans="2:2" x14ac:dyDescent="0.25">
      <c r="B637" s="5"/>
    </row>
    <row r="638" spans="2:2" x14ac:dyDescent="0.25">
      <c r="B638" s="5"/>
    </row>
    <row r="639" spans="2:2" x14ac:dyDescent="0.25">
      <c r="B639" s="5"/>
    </row>
    <row r="640" spans="2:2" x14ac:dyDescent="0.25">
      <c r="B640" s="5"/>
    </row>
    <row r="641" spans="2:2" x14ac:dyDescent="0.25">
      <c r="B641" s="5"/>
    </row>
    <row r="642" spans="2:2" x14ac:dyDescent="0.25">
      <c r="B642" s="5"/>
    </row>
    <row r="643" spans="2:2" x14ac:dyDescent="0.25">
      <c r="B643" s="5"/>
    </row>
    <row r="644" spans="2:2" x14ac:dyDescent="0.25">
      <c r="B644" s="5"/>
    </row>
    <row r="645" spans="2:2" x14ac:dyDescent="0.25">
      <c r="B645" s="5"/>
    </row>
    <row r="646" spans="2:2" x14ac:dyDescent="0.25">
      <c r="B646" s="5"/>
    </row>
    <row r="647" spans="2:2" x14ac:dyDescent="0.25">
      <c r="B647" s="5"/>
    </row>
    <row r="648" spans="2:2" x14ac:dyDescent="0.25">
      <c r="B648" s="5"/>
    </row>
    <row r="649" spans="2:2" x14ac:dyDescent="0.25">
      <c r="B649" s="5"/>
    </row>
    <row r="650" spans="2:2" x14ac:dyDescent="0.25">
      <c r="B650" s="5"/>
    </row>
    <row r="651" spans="2:2" x14ac:dyDescent="0.25">
      <c r="B651" s="5"/>
    </row>
    <row r="652" spans="2:2" x14ac:dyDescent="0.25">
      <c r="B652" s="5"/>
    </row>
    <row r="653" spans="2:2" x14ac:dyDescent="0.25">
      <c r="B653" s="5"/>
    </row>
    <row r="654" spans="2:2" x14ac:dyDescent="0.25">
      <c r="B654" s="5"/>
    </row>
    <row r="655" spans="2:2" x14ac:dyDescent="0.25">
      <c r="B655" s="5"/>
    </row>
    <row r="656" spans="2:2" x14ac:dyDescent="0.25">
      <c r="B656" s="5"/>
    </row>
    <row r="657" spans="2:2" x14ac:dyDescent="0.25">
      <c r="B657" s="5"/>
    </row>
    <row r="658" spans="2:2" x14ac:dyDescent="0.25">
      <c r="B658" s="5"/>
    </row>
    <row r="659" spans="2:2" x14ac:dyDescent="0.25">
      <c r="B659" s="5"/>
    </row>
    <row r="660" spans="2:2" x14ac:dyDescent="0.25">
      <c r="B660" s="5"/>
    </row>
    <row r="661" spans="2:2" x14ac:dyDescent="0.25">
      <c r="B661" s="5"/>
    </row>
    <row r="662" spans="2:2" x14ac:dyDescent="0.25">
      <c r="B662" s="5"/>
    </row>
    <row r="663" spans="2:2" x14ac:dyDescent="0.25">
      <c r="B663" s="5"/>
    </row>
    <row r="664" spans="2:2" x14ac:dyDescent="0.25">
      <c r="B664" s="5"/>
    </row>
    <row r="665" spans="2:2" x14ac:dyDescent="0.25">
      <c r="B665" s="5"/>
    </row>
    <row r="666" spans="2:2" x14ac:dyDescent="0.25">
      <c r="B666" s="5"/>
    </row>
    <row r="667" spans="2:2" x14ac:dyDescent="0.25">
      <c r="B667" s="5"/>
    </row>
    <row r="668" spans="2:2" x14ac:dyDescent="0.25">
      <c r="B668" s="5"/>
    </row>
    <row r="669" spans="2:2" x14ac:dyDescent="0.25">
      <c r="B669" s="5"/>
    </row>
    <row r="670" spans="2:2" x14ac:dyDescent="0.25">
      <c r="B670" s="5"/>
    </row>
    <row r="671" spans="2:2" x14ac:dyDescent="0.25">
      <c r="B671" s="5"/>
    </row>
    <row r="672" spans="2:2" x14ac:dyDescent="0.25">
      <c r="B672" s="5"/>
    </row>
    <row r="673" spans="2:2" x14ac:dyDescent="0.25">
      <c r="B673" s="5"/>
    </row>
    <row r="674" spans="2:2" x14ac:dyDescent="0.25">
      <c r="B674" s="5"/>
    </row>
    <row r="675" spans="2:2" x14ac:dyDescent="0.25">
      <c r="B675" s="5"/>
    </row>
    <row r="676" spans="2:2" x14ac:dyDescent="0.25">
      <c r="B676" s="5"/>
    </row>
    <row r="677" spans="2:2" x14ac:dyDescent="0.25">
      <c r="B677" s="5"/>
    </row>
    <row r="678" spans="2:2" x14ac:dyDescent="0.25">
      <c r="B678" s="5"/>
    </row>
    <row r="679" spans="2:2" x14ac:dyDescent="0.25">
      <c r="B679" s="5"/>
    </row>
    <row r="680" spans="2:2" x14ac:dyDescent="0.25">
      <c r="B680" s="5"/>
    </row>
    <row r="681" spans="2:2" x14ac:dyDescent="0.25">
      <c r="B681" s="5"/>
    </row>
    <row r="682" spans="2:2" x14ac:dyDescent="0.25">
      <c r="B682" s="5"/>
    </row>
    <row r="683" spans="2:2" x14ac:dyDescent="0.25">
      <c r="B683" s="5"/>
    </row>
    <row r="684" spans="2:2" x14ac:dyDescent="0.25">
      <c r="B684" s="5"/>
    </row>
    <row r="685" spans="2:2" x14ac:dyDescent="0.25">
      <c r="B685" s="5"/>
    </row>
    <row r="686" spans="2:2" x14ac:dyDescent="0.25">
      <c r="B686" s="5"/>
    </row>
    <row r="687" spans="2:2" x14ac:dyDescent="0.25">
      <c r="B687" s="5"/>
    </row>
    <row r="688" spans="2:2" x14ac:dyDescent="0.25">
      <c r="B688" s="5"/>
    </row>
    <row r="689" spans="2:2" x14ac:dyDescent="0.25">
      <c r="B689" s="5"/>
    </row>
    <row r="690" spans="2:2" x14ac:dyDescent="0.25">
      <c r="B690" s="5"/>
    </row>
    <row r="691" spans="2:2" x14ac:dyDescent="0.25">
      <c r="B691" s="5"/>
    </row>
    <row r="692" spans="2:2" x14ac:dyDescent="0.25">
      <c r="B692" s="5"/>
    </row>
    <row r="693" spans="2:2" x14ac:dyDescent="0.25">
      <c r="B693" s="5"/>
    </row>
    <row r="694" spans="2:2" x14ac:dyDescent="0.25">
      <c r="B694" s="5"/>
    </row>
    <row r="695" spans="2:2" x14ac:dyDescent="0.25">
      <c r="B695" s="5"/>
    </row>
    <row r="696" spans="2:2" x14ac:dyDescent="0.25">
      <c r="B696" s="5"/>
    </row>
    <row r="697" spans="2:2" x14ac:dyDescent="0.25">
      <c r="B697" s="5"/>
    </row>
    <row r="698" spans="2:2" x14ac:dyDescent="0.25">
      <c r="B698" s="5"/>
    </row>
    <row r="699" spans="2:2" x14ac:dyDescent="0.25">
      <c r="B699" s="5"/>
    </row>
    <row r="700" spans="2:2" x14ac:dyDescent="0.25">
      <c r="B700" s="5"/>
    </row>
    <row r="701" spans="2:2" x14ac:dyDescent="0.25">
      <c r="B701" s="5"/>
    </row>
    <row r="702" spans="2:2" x14ac:dyDescent="0.25">
      <c r="B702" s="5"/>
    </row>
    <row r="703" spans="2:2" x14ac:dyDescent="0.25">
      <c r="B703" s="5"/>
    </row>
    <row r="704" spans="2:2" x14ac:dyDescent="0.25">
      <c r="B704" s="5"/>
    </row>
    <row r="705" spans="2:2" x14ac:dyDescent="0.25">
      <c r="B705" s="5"/>
    </row>
    <row r="706" spans="2:2" x14ac:dyDescent="0.25">
      <c r="B706" s="5"/>
    </row>
    <row r="707" spans="2:2" x14ac:dyDescent="0.25">
      <c r="B707" s="5"/>
    </row>
    <row r="708" spans="2:2" x14ac:dyDescent="0.25">
      <c r="B708" s="5"/>
    </row>
    <row r="709" spans="2:2" x14ac:dyDescent="0.25">
      <c r="B709" s="5"/>
    </row>
    <row r="710" spans="2:2" x14ac:dyDescent="0.25">
      <c r="B710" s="5"/>
    </row>
    <row r="711" spans="2:2" x14ac:dyDescent="0.25">
      <c r="B711" s="5"/>
    </row>
    <row r="712" spans="2:2" x14ac:dyDescent="0.25">
      <c r="B712" s="5"/>
    </row>
    <row r="713" spans="2:2" x14ac:dyDescent="0.25">
      <c r="B713" s="5"/>
    </row>
    <row r="714" spans="2:2" x14ac:dyDescent="0.25">
      <c r="B714" s="5"/>
    </row>
    <row r="715" spans="2:2" x14ac:dyDescent="0.25">
      <c r="B715" s="5"/>
    </row>
    <row r="716" spans="2:2" x14ac:dyDescent="0.25">
      <c r="B716" s="5"/>
    </row>
    <row r="717" spans="2:2" x14ac:dyDescent="0.25">
      <c r="B717" s="5"/>
    </row>
    <row r="718" spans="2:2" x14ac:dyDescent="0.25">
      <c r="B718" s="5"/>
    </row>
    <row r="719" spans="2:2" x14ac:dyDescent="0.25">
      <c r="B719" s="5"/>
    </row>
    <row r="720" spans="2:2" x14ac:dyDescent="0.25">
      <c r="B720" s="5"/>
    </row>
    <row r="721" spans="2:2" x14ac:dyDescent="0.25">
      <c r="B721" s="5"/>
    </row>
    <row r="722" spans="2:2" x14ac:dyDescent="0.25">
      <c r="B722" s="5"/>
    </row>
    <row r="723" spans="2:2" x14ac:dyDescent="0.25">
      <c r="B723" s="5"/>
    </row>
    <row r="724" spans="2:2" x14ac:dyDescent="0.25">
      <c r="B724" s="5"/>
    </row>
    <row r="725" spans="2:2" x14ac:dyDescent="0.25">
      <c r="B725" s="5"/>
    </row>
    <row r="726" spans="2:2" x14ac:dyDescent="0.25">
      <c r="B726" s="5"/>
    </row>
    <row r="727" spans="2:2" x14ac:dyDescent="0.25">
      <c r="B727" s="5"/>
    </row>
    <row r="728" spans="2:2" x14ac:dyDescent="0.25">
      <c r="B728" s="5"/>
    </row>
    <row r="729" spans="2:2" x14ac:dyDescent="0.25">
      <c r="B729" s="5"/>
    </row>
    <row r="730" spans="2:2" x14ac:dyDescent="0.25">
      <c r="B730" s="5"/>
    </row>
    <row r="731" spans="2:2" x14ac:dyDescent="0.25">
      <c r="B731" s="5"/>
    </row>
    <row r="732" spans="2:2" x14ac:dyDescent="0.25">
      <c r="B732" s="5"/>
    </row>
    <row r="733" spans="2:2" x14ac:dyDescent="0.25">
      <c r="B733" s="5"/>
    </row>
    <row r="734" spans="2:2" x14ac:dyDescent="0.25">
      <c r="B734" s="5"/>
    </row>
    <row r="735" spans="2:2" x14ac:dyDescent="0.25">
      <c r="B735" s="5"/>
    </row>
    <row r="736" spans="2:2" x14ac:dyDescent="0.25">
      <c r="B736" s="5"/>
    </row>
    <row r="737" spans="2:2" x14ac:dyDescent="0.25">
      <c r="B737" s="5"/>
    </row>
    <row r="738" spans="2:2" x14ac:dyDescent="0.25">
      <c r="B738" s="5"/>
    </row>
    <row r="739" spans="2:2" x14ac:dyDescent="0.25">
      <c r="B739" s="5"/>
    </row>
    <row r="740" spans="2:2" x14ac:dyDescent="0.25">
      <c r="B740" s="5"/>
    </row>
    <row r="741" spans="2:2" x14ac:dyDescent="0.25">
      <c r="B741" s="5"/>
    </row>
    <row r="742" spans="2:2" x14ac:dyDescent="0.25">
      <c r="B742" s="5"/>
    </row>
    <row r="743" spans="2:2" x14ac:dyDescent="0.25">
      <c r="B743" s="5"/>
    </row>
    <row r="744" spans="2:2" x14ac:dyDescent="0.25">
      <c r="B744" s="5"/>
    </row>
    <row r="745" spans="2:2" x14ac:dyDescent="0.25">
      <c r="B745" s="5"/>
    </row>
    <row r="746" spans="2:2" x14ac:dyDescent="0.25">
      <c r="B746" s="5"/>
    </row>
    <row r="747" spans="2:2" x14ac:dyDescent="0.25">
      <c r="B747" s="5"/>
    </row>
    <row r="748" spans="2:2" x14ac:dyDescent="0.25">
      <c r="B748" s="5"/>
    </row>
    <row r="749" spans="2:2" x14ac:dyDescent="0.25">
      <c r="B749" s="5"/>
    </row>
    <row r="750" spans="2:2" x14ac:dyDescent="0.25">
      <c r="B750" s="5"/>
    </row>
    <row r="751" spans="2:2" x14ac:dyDescent="0.25">
      <c r="B751" s="5"/>
    </row>
    <row r="752" spans="2:2" x14ac:dyDescent="0.25">
      <c r="B752" s="5"/>
    </row>
    <row r="753" spans="2:2" x14ac:dyDescent="0.25">
      <c r="B753" s="5"/>
    </row>
    <row r="754" spans="2:2" x14ac:dyDescent="0.25">
      <c r="B754" s="5"/>
    </row>
    <row r="755" spans="2:2" x14ac:dyDescent="0.25">
      <c r="B755" s="5"/>
    </row>
    <row r="756" spans="2:2" x14ac:dyDescent="0.25">
      <c r="B756" s="5"/>
    </row>
    <row r="757" spans="2:2" x14ac:dyDescent="0.25">
      <c r="B757" s="5"/>
    </row>
    <row r="758" spans="2:2" x14ac:dyDescent="0.25">
      <c r="B758" s="5"/>
    </row>
    <row r="759" spans="2:2" x14ac:dyDescent="0.25">
      <c r="B759" s="5"/>
    </row>
    <row r="760" spans="2:2" x14ac:dyDescent="0.25">
      <c r="B760" s="5"/>
    </row>
    <row r="761" spans="2:2" x14ac:dyDescent="0.25">
      <c r="B761" s="5"/>
    </row>
    <row r="762" spans="2:2" x14ac:dyDescent="0.25">
      <c r="B762" s="5"/>
    </row>
    <row r="763" spans="2:2" x14ac:dyDescent="0.25">
      <c r="B763" s="5"/>
    </row>
    <row r="764" spans="2:2" x14ac:dyDescent="0.25">
      <c r="B764" s="5"/>
    </row>
    <row r="765" spans="2:2" x14ac:dyDescent="0.25">
      <c r="B765" s="5"/>
    </row>
    <row r="766" spans="2:2" x14ac:dyDescent="0.25">
      <c r="B766" s="5"/>
    </row>
    <row r="767" spans="2:2" x14ac:dyDescent="0.25">
      <c r="B767" s="5"/>
    </row>
    <row r="768" spans="2:2" x14ac:dyDescent="0.25">
      <c r="B768" s="5"/>
    </row>
    <row r="769" spans="2:2" x14ac:dyDescent="0.25">
      <c r="B769" s="5"/>
    </row>
    <row r="770" spans="2:2" x14ac:dyDescent="0.25">
      <c r="B770" s="5"/>
    </row>
    <row r="771" spans="2:2" x14ac:dyDescent="0.25">
      <c r="B771" s="5"/>
    </row>
    <row r="772" spans="2:2" x14ac:dyDescent="0.25">
      <c r="B772" s="5"/>
    </row>
    <row r="773" spans="2:2" x14ac:dyDescent="0.25">
      <c r="B773" s="5"/>
    </row>
    <row r="774" spans="2:2" x14ac:dyDescent="0.25">
      <c r="B774" s="5"/>
    </row>
    <row r="775" spans="2:2" x14ac:dyDescent="0.25">
      <c r="B775" s="5"/>
    </row>
    <row r="776" spans="2:2" x14ac:dyDescent="0.25">
      <c r="B776" s="5"/>
    </row>
    <row r="777" spans="2:2" x14ac:dyDescent="0.25">
      <c r="B777" s="5"/>
    </row>
    <row r="778" spans="2:2" x14ac:dyDescent="0.25">
      <c r="B778" s="5"/>
    </row>
    <row r="779" spans="2:2" x14ac:dyDescent="0.25">
      <c r="B779" s="5"/>
    </row>
    <row r="780" spans="2:2" x14ac:dyDescent="0.25">
      <c r="B780" s="5"/>
    </row>
    <row r="781" spans="2:2" x14ac:dyDescent="0.25">
      <c r="B781" s="5"/>
    </row>
    <row r="782" spans="2:2" x14ac:dyDescent="0.25">
      <c r="B782" s="5"/>
    </row>
    <row r="783" spans="2:2" x14ac:dyDescent="0.25">
      <c r="B783" s="5"/>
    </row>
    <row r="784" spans="2:2" x14ac:dyDescent="0.25">
      <c r="B784" s="5"/>
    </row>
    <row r="785" spans="2:2" x14ac:dyDescent="0.25">
      <c r="B785" s="5"/>
    </row>
    <row r="786" spans="2:2" x14ac:dyDescent="0.25">
      <c r="B786" s="5"/>
    </row>
    <row r="787" spans="2:2" x14ac:dyDescent="0.25">
      <c r="B787" s="5"/>
    </row>
    <row r="788" spans="2:2" x14ac:dyDescent="0.25">
      <c r="B788" s="5"/>
    </row>
    <row r="789" spans="2:2" x14ac:dyDescent="0.25">
      <c r="B789" s="5"/>
    </row>
    <row r="790" spans="2:2" x14ac:dyDescent="0.25">
      <c r="B790" s="5"/>
    </row>
    <row r="791" spans="2:2" x14ac:dyDescent="0.25">
      <c r="B791" s="5"/>
    </row>
    <row r="792" spans="2:2" x14ac:dyDescent="0.25">
      <c r="B792" s="5"/>
    </row>
    <row r="793" spans="2:2" x14ac:dyDescent="0.25">
      <c r="B793" s="5"/>
    </row>
    <row r="794" spans="2:2" x14ac:dyDescent="0.25">
      <c r="B794" s="5"/>
    </row>
    <row r="795" spans="2:2" x14ac:dyDescent="0.25">
      <c r="B795" s="5"/>
    </row>
    <row r="796" spans="2:2" x14ac:dyDescent="0.25">
      <c r="B796" s="5"/>
    </row>
    <row r="797" spans="2:2" x14ac:dyDescent="0.25">
      <c r="B797" s="5"/>
    </row>
    <row r="798" spans="2:2" x14ac:dyDescent="0.25">
      <c r="B798" s="5"/>
    </row>
    <row r="799" spans="2:2" x14ac:dyDescent="0.25">
      <c r="B799" s="5"/>
    </row>
    <row r="800" spans="2:2" x14ac:dyDescent="0.25">
      <c r="B800" s="5"/>
    </row>
    <row r="801" spans="2:2" x14ac:dyDescent="0.25">
      <c r="B801" s="5"/>
    </row>
    <row r="802" spans="2:2" x14ac:dyDescent="0.25">
      <c r="B802" s="5"/>
    </row>
    <row r="803" spans="2:2" x14ac:dyDescent="0.25">
      <c r="B803" s="5"/>
    </row>
    <row r="804" spans="2:2" x14ac:dyDescent="0.25">
      <c r="B804" s="5"/>
    </row>
    <row r="805" spans="2:2" x14ac:dyDescent="0.25">
      <c r="B805" s="5"/>
    </row>
    <row r="806" spans="2:2" x14ac:dyDescent="0.25">
      <c r="B806" s="5"/>
    </row>
    <row r="807" spans="2:2" x14ac:dyDescent="0.25">
      <c r="B807" s="5"/>
    </row>
    <row r="808" spans="2:2" x14ac:dyDescent="0.25">
      <c r="B808" s="5"/>
    </row>
    <row r="809" spans="2:2" x14ac:dyDescent="0.25">
      <c r="B809" s="5"/>
    </row>
    <row r="810" spans="2:2" x14ac:dyDescent="0.25">
      <c r="B810" s="5"/>
    </row>
    <row r="811" spans="2:2" x14ac:dyDescent="0.25">
      <c r="B811" s="5"/>
    </row>
    <row r="812" spans="2:2" x14ac:dyDescent="0.25">
      <c r="B812" s="5"/>
    </row>
    <row r="813" spans="2:2" x14ac:dyDescent="0.25">
      <c r="B813" s="5"/>
    </row>
    <row r="814" spans="2:2" x14ac:dyDescent="0.25">
      <c r="B814" s="5"/>
    </row>
    <row r="815" spans="2:2" x14ac:dyDescent="0.25">
      <c r="B815" s="5"/>
    </row>
    <row r="816" spans="2:2" x14ac:dyDescent="0.25">
      <c r="B816" s="5"/>
    </row>
    <row r="817" spans="2:2" x14ac:dyDescent="0.25">
      <c r="B817" s="5"/>
    </row>
    <row r="818" spans="2:2" x14ac:dyDescent="0.25">
      <c r="B818" s="5"/>
    </row>
    <row r="819" spans="2:2" x14ac:dyDescent="0.25">
      <c r="B819" s="5"/>
    </row>
    <row r="820" spans="2:2" x14ac:dyDescent="0.25">
      <c r="B820" s="5"/>
    </row>
    <row r="821" spans="2:2" x14ac:dyDescent="0.25">
      <c r="B821" s="5"/>
    </row>
    <row r="822" spans="2:2" x14ac:dyDescent="0.25">
      <c r="B822" s="5"/>
    </row>
    <row r="823" spans="2:2" x14ac:dyDescent="0.25">
      <c r="B823" s="5"/>
    </row>
    <row r="824" spans="2:2" x14ac:dyDescent="0.25">
      <c r="B824" s="5"/>
    </row>
    <row r="825" spans="2:2" x14ac:dyDescent="0.25">
      <c r="B825" s="5"/>
    </row>
    <row r="826" spans="2:2" x14ac:dyDescent="0.25">
      <c r="B826" s="5"/>
    </row>
    <row r="827" spans="2:2" x14ac:dyDescent="0.25">
      <c r="B827" s="5"/>
    </row>
    <row r="828" spans="2:2" x14ac:dyDescent="0.25">
      <c r="B828" s="5"/>
    </row>
    <row r="829" spans="2:2" x14ac:dyDescent="0.25">
      <c r="B829" s="5"/>
    </row>
    <row r="830" spans="2:2" x14ac:dyDescent="0.25">
      <c r="B830" s="5"/>
    </row>
    <row r="831" spans="2:2" x14ac:dyDescent="0.25">
      <c r="B831" s="5"/>
    </row>
    <row r="832" spans="2:2" x14ac:dyDescent="0.25">
      <c r="B832" s="5"/>
    </row>
    <row r="833" spans="2:2" x14ac:dyDescent="0.25">
      <c r="B833" s="5"/>
    </row>
    <row r="834" spans="2:2" x14ac:dyDescent="0.25">
      <c r="B834" s="5"/>
    </row>
    <row r="835" spans="2:2" x14ac:dyDescent="0.25">
      <c r="B835" s="5"/>
    </row>
    <row r="836" spans="2:2" x14ac:dyDescent="0.25">
      <c r="B836" s="5"/>
    </row>
    <row r="837" spans="2:2" x14ac:dyDescent="0.25">
      <c r="B837" s="5"/>
    </row>
    <row r="838" spans="2:2" x14ac:dyDescent="0.25">
      <c r="B838" s="5"/>
    </row>
    <row r="839" spans="2:2" x14ac:dyDescent="0.25">
      <c r="B839" s="5"/>
    </row>
    <row r="840" spans="2:2" x14ac:dyDescent="0.25">
      <c r="B840" s="5"/>
    </row>
    <row r="841" spans="2:2" x14ac:dyDescent="0.25">
      <c r="B841" s="5"/>
    </row>
    <row r="842" spans="2:2" x14ac:dyDescent="0.25">
      <c r="B842" s="5"/>
    </row>
    <row r="843" spans="2:2" x14ac:dyDescent="0.25">
      <c r="B843" s="5"/>
    </row>
    <row r="844" spans="2:2" x14ac:dyDescent="0.25">
      <c r="B844" s="5"/>
    </row>
    <row r="845" spans="2:2" x14ac:dyDescent="0.25">
      <c r="B845" s="5"/>
    </row>
    <row r="846" spans="2:2" x14ac:dyDescent="0.25">
      <c r="B846" s="5"/>
    </row>
    <row r="847" spans="2:2" x14ac:dyDescent="0.25">
      <c r="B847" s="5"/>
    </row>
    <row r="848" spans="2:2" x14ac:dyDescent="0.25">
      <c r="B848" s="5"/>
    </row>
    <row r="849" spans="2:2" x14ac:dyDescent="0.25">
      <c r="B849" s="5"/>
    </row>
    <row r="850" spans="2:2" x14ac:dyDescent="0.25">
      <c r="B850" s="5"/>
    </row>
    <row r="851" spans="2:2" x14ac:dyDescent="0.25">
      <c r="B851" s="5"/>
    </row>
    <row r="852" spans="2:2" x14ac:dyDescent="0.25">
      <c r="B852" s="5"/>
    </row>
    <row r="853" spans="2:2" x14ac:dyDescent="0.25">
      <c r="B853" s="5"/>
    </row>
    <row r="854" spans="2:2" x14ac:dyDescent="0.25">
      <c r="B854" s="5"/>
    </row>
    <row r="855" spans="2:2" x14ac:dyDescent="0.25">
      <c r="B855" s="5"/>
    </row>
    <row r="856" spans="2:2" x14ac:dyDescent="0.25">
      <c r="B856" s="5"/>
    </row>
    <row r="857" spans="2:2" x14ac:dyDescent="0.25">
      <c r="B857" s="5"/>
    </row>
    <row r="858" spans="2:2" x14ac:dyDescent="0.25">
      <c r="B858" s="5"/>
    </row>
    <row r="859" spans="2:2" x14ac:dyDescent="0.25">
      <c r="B859" s="5"/>
    </row>
    <row r="860" spans="2:2" x14ac:dyDescent="0.25">
      <c r="B860" s="5"/>
    </row>
    <row r="861" spans="2:2" x14ac:dyDescent="0.25">
      <c r="B861" s="5"/>
    </row>
    <row r="862" spans="2:2" x14ac:dyDescent="0.25">
      <c r="B862" s="5"/>
    </row>
    <row r="863" spans="2:2" x14ac:dyDescent="0.25">
      <c r="B863" s="5"/>
    </row>
    <row r="864" spans="2:2" x14ac:dyDescent="0.25">
      <c r="B864" s="5"/>
    </row>
    <row r="865" spans="2:2" x14ac:dyDescent="0.25">
      <c r="B865" s="5"/>
    </row>
    <row r="866" spans="2:2" x14ac:dyDescent="0.25">
      <c r="B866" s="5"/>
    </row>
    <row r="867" spans="2:2" x14ac:dyDescent="0.25">
      <c r="B867" s="5"/>
    </row>
    <row r="868" spans="2:2" x14ac:dyDescent="0.25">
      <c r="B868" s="5"/>
    </row>
    <row r="869" spans="2:2" x14ac:dyDescent="0.25">
      <c r="B869" s="5"/>
    </row>
    <row r="870" spans="2:2" x14ac:dyDescent="0.25">
      <c r="B870" s="5"/>
    </row>
    <row r="871" spans="2:2" x14ac:dyDescent="0.25">
      <c r="B871" s="5"/>
    </row>
    <row r="872" spans="2:2" x14ac:dyDescent="0.25">
      <c r="B872" s="5"/>
    </row>
    <row r="873" spans="2:2" x14ac:dyDescent="0.25">
      <c r="B873" s="5"/>
    </row>
    <row r="874" spans="2:2" x14ac:dyDescent="0.25">
      <c r="B874" s="5"/>
    </row>
    <row r="875" spans="2:2" x14ac:dyDescent="0.25">
      <c r="B875" s="5"/>
    </row>
    <row r="876" spans="2:2" x14ac:dyDescent="0.25">
      <c r="B876" s="5"/>
    </row>
    <row r="877" spans="2:2" x14ac:dyDescent="0.25">
      <c r="B877" s="5"/>
    </row>
    <row r="878" spans="2:2" x14ac:dyDescent="0.25">
      <c r="B878" s="5"/>
    </row>
    <row r="879" spans="2:2" x14ac:dyDescent="0.25">
      <c r="B879" s="5"/>
    </row>
    <row r="880" spans="2:2" x14ac:dyDescent="0.25">
      <c r="B880" s="5"/>
    </row>
    <row r="881" spans="2:2" x14ac:dyDescent="0.25">
      <c r="B881" s="5"/>
    </row>
    <row r="882" spans="2:2" x14ac:dyDescent="0.25">
      <c r="B882" s="5"/>
    </row>
    <row r="883" spans="2:2" x14ac:dyDescent="0.25">
      <c r="B883" s="5"/>
    </row>
    <row r="884" spans="2:2" x14ac:dyDescent="0.25">
      <c r="B884" s="5"/>
    </row>
    <row r="885" spans="2:2" x14ac:dyDescent="0.25">
      <c r="B885" s="5"/>
    </row>
    <row r="886" spans="2:2" x14ac:dyDescent="0.25">
      <c r="B886" s="5"/>
    </row>
    <row r="887" spans="2:2" x14ac:dyDescent="0.25">
      <c r="B887" s="5"/>
    </row>
    <row r="888" spans="2:2" x14ac:dyDescent="0.25">
      <c r="B888" s="5"/>
    </row>
    <row r="889" spans="2:2" x14ac:dyDescent="0.25">
      <c r="B889" s="5"/>
    </row>
    <row r="890" spans="2:2" x14ac:dyDescent="0.25">
      <c r="B890" s="5"/>
    </row>
    <row r="891" spans="2:2" x14ac:dyDescent="0.25">
      <c r="B891" s="5"/>
    </row>
    <row r="892" spans="2:2" x14ac:dyDescent="0.25">
      <c r="B892" s="5"/>
    </row>
    <row r="893" spans="2:2" x14ac:dyDescent="0.25">
      <c r="B893" s="5"/>
    </row>
    <row r="894" spans="2:2" x14ac:dyDescent="0.25">
      <c r="B894" s="5"/>
    </row>
    <row r="895" spans="2:2" x14ac:dyDescent="0.25">
      <c r="B895" s="5"/>
    </row>
    <row r="896" spans="2:2" x14ac:dyDescent="0.25">
      <c r="B896" s="5"/>
    </row>
    <row r="897" spans="2:2" x14ac:dyDescent="0.25">
      <c r="B897" s="5"/>
    </row>
    <row r="898" spans="2:2" x14ac:dyDescent="0.25">
      <c r="B898" s="5"/>
    </row>
    <row r="899" spans="2:2" x14ac:dyDescent="0.25">
      <c r="B899" s="5"/>
    </row>
    <row r="900" spans="2:2" x14ac:dyDescent="0.25">
      <c r="B900" s="5"/>
    </row>
    <row r="901" spans="2:2" x14ac:dyDescent="0.25">
      <c r="B901" s="5"/>
    </row>
    <row r="902" spans="2:2" x14ac:dyDescent="0.25">
      <c r="B902" s="5"/>
    </row>
    <row r="903" spans="2:2" x14ac:dyDescent="0.25">
      <c r="B903" s="5"/>
    </row>
    <row r="904" spans="2:2" x14ac:dyDescent="0.25">
      <c r="B904" s="5"/>
    </row>
    <row r="905" spans="2:2" x14ac:dyDescent="0.25">
      <c r="B905" s="5"/>
    </row>
    <row r="906" spans="2:2" x14ac:dyDescent="0.25">
      <c r="B906" s="5"/>
    </row>
    <row r="907" spans="2:2" x14ac:dyDescent="0.25">
      <c r="B907" s="5"/>
    </row>
    <row r="908" spans="2:2" x14ac:dyDescent="0.25">
      <c r="B908" s="5"/>
    </row>
    <row r="909" spans="2:2" x14ac:dyDescent="0.25">
      <c r="B909" s="5"/>
    </row>
    <row r="910" spans="2:2" x14ac:dyDescent="0.25">
      <c r="B910" s="5"/>
    </row>
    <row r="911" spans="2:2" x14ac:dyDescent="0.25">
      <c r="B911" s="5"/>
    </row>
    <row r="912" spans="2:2" x14ac:dyDescent="0.25">
      <c r="B912" s="5"/>
    </row>
    <row r="913" spans="2:2" x14ac:dyDescent="0.25">
      <c r="B913" s="5"/>
    </row>
    <row r="914" spans="2:2" x14ac:dyDescent="0.25">
      <c r="B914" s="5"/>
    </row>
    <row r="915" spans="2:2" x14ac:dyDescent="0.25">
      <c r="B915" s="5"/>
    </row>
    <row r="916" spans="2:2" x14ac:dyDescent="0.25">
      <c r="B916" s="5"/>
    </row>
    <row r="917" spans="2:2" x14ac:dyDescent="0.25">
      <c r="B917" s="5"/>
    </row>
    <row r="918" spans="2:2" x14ac:dyDescent="0.25">
      <c r="B918" s="5"/>
    </row>
    <row r="919" spans="2:2" x14ac:dyDescent="0.25">
      <c r="B919" s="5"/>
    </row>
    <row r="920" spans="2:2" x14ac:dyDescent="0.25">
      <c r="B920" s="5"/>
    </row>
    <row r="921" spans="2:2" x14ac:dyDescent="0.25">
      <c r="B921" s="5"/>
    </row>
    <row r="922" spans="2:2" x14ac:dyDescent="0.25">
      <c r="B922" s="5"/>
    </row>
    <row r="923" spans="2:2" x14ac:dyDescent="0.25">
      <c r="B923" s="5"/>
    </row>
    <row r="924" spans="2:2" x14ac:dyDescent="0.25">
      <c r="B924" s="5"/>
    </row>
    <row r="925" spans="2:2" x14ac:dyDescent="0.25">
      <c r="B925" s="5"/>
    </row>
    <row r="926" spans="2:2" x14ac:dyDescent="0.25">
      <c r="B926" s="5"/>
    </row>
    <row r="927" spans="2:2" x14ac:dyDescent="0.25">
      <c r="B927" s="5"/>
    </row>
    <row r="928" spans="2:2" x14ac:dyDescent="0.25">
      <c r="B928" s="5"/>
    </row>
    <row r="929" spans="2:2" x14ac:dyDescent="0.25">
      <c r="B929" s="5"/>
    </row>
    <row r="930" spans="2:2" x14ac:dyDescent="0.25">
      <c r="B930" s="5"/>
    </row>
    <row r="931" spans="2:2" x14ac:dyDescent="0.25">
      <c r="B931" s="5"/>
    </row>
    <row r="932" spans="2:2" x14ac:dyDescent="0.25">
      <c r="B932" s="5"/>
    </row>
    <row r="933" spans="2:2" x14ac:dyDescent="0.25">
      <c r="B933" s="5"/>
    </row>
    <row r="934" spans="2:2" x14ac:dyDescent="0.25">
      <c r="B934" s="5"/>
    </row>
    <row r="935" spans="2:2" x14ac:dyDescent="0.25">
      <c r="B935" s="5"/>
    </row>
    <row r="936" spans="2:2" x14ac:dyDescent="0.25">
      <c r="B936" s="5"/>
    </row>
    <row r="937" spans="2:2" x14ac:dyDescent="0.25">
      <c r="B937" s="5"/>
    </row>
    <row r="938" spans="2:2" x14ac:dyDescent="0.25">
      <c r="B938" s="5"/>
    </row>
    <row r="939" spans="2:2" x14ac:dyDescent="0.25">
      <c r="B939" s="5"/>
    </row>
    <row r="940" spans="2:2" x14ac:dyDescent="0.25">
      <c r="B940" s="5"/>
    </row>
    <row r="941" spans="2:2" x14ac:dyDescent="0.25">
      <c r="B941" s="5"/>
    </row>
    <row r="942" spans="2:2" x14ac:dyDescent="0.25">
      <c r="B942" s="5"/>
    </row>
    <row r="943" spans="2:2" x14ac:dyDescent="0.25">
      <c r="B943" s="5"/>
    </row>
    <row r="944" spans="2:2" x14ac:dyDescent="0.25">
      <c r="B944" s="5"/>
    </row>
    <row r="945" spans="2:2" x14ac:dyDescent="0.25">
      <c r="B945" s="5"/>
    </row>
    <row r="946" spans="2:2" x14ac:dyDescent="0.25">
      <c r="B946" s="5"/>
    </row>
    <row r="947" spans="2:2" x14ac:dyDescent="0.25">
      <c r="B947" s="5"/>
    </row>
    <row r="948" spans="2:2" x14ac:dyDescent="0.25">
      <c r="B948" s="5"/>
    </row>
    <row r="949" spans="2:2" x14ac:dyDescent="0.25">
      <c r="B949" s="5"/>
    </row>
    <row r="950" spans="2:2" x14ac:dyDescent="0.25">
      <c r="B950" s="5"/>
    </row>
    <row r="951" spans="2:2" x14ac:dyDescent="0.25">
      <c r="B951" s="5"/>
    </row>
    <row r="952" spans="2:2" x14ac:dyDescent="0.25">
      <c r="B952" s="5"/>
    </row>
    <row r="953" spans="2:2" x14ac:dyDescent="0.25">
      <c r="B953" s="5"/>
    </row>
    <row r="954" spans="2:2" x14ac:dyDescent="0.25">
      <c r="B954" s="5"/>
    </row>
    <row r="955" spans="2:2" x14ac:dyDescent="0.25">
      <c r="B955" s="5"/>
    </row>
    <row r="956" spans="2:2" x14ac:dyDescent="0.25">
      <c r="B956" s="5"/>
    </row>
    <row r="957" spans="2:2" x14ac:dyDescent="0.25">
      <c r="B957" s="5"/>
    </row>
    <row r="958" spans="2:2" x14ac:dyDescent="0.25">
      <c r="B958" s="5"/>
    </row>
    <row r="959" spans="2:2" x14ac:dyDescent="0.25">
      <c r="B959" s="5"/>
    </row>
    <row r="960" spans="2:2" x14ac:dyDescent="0.25">
      <c r="B960" s="5"/>
    </row>
    <row r="961" spans="2:2" x14ac:dyDescent="0.25">
      <c r="B961" s="5"/>
    </row>
    <row r="962" spans="2:2" x14ac:dyDescent="0.25">
      <c r="B962" s="5"/>
    </row>
    <row r="963" spans="2:2" x14ac:dyDescent="0.25">
      <c r="B963" s="5"/>
    </row>
    <row r="964" spans="2:2" x14ac:dyDescent="0.25">
      <c r="B964" s="5"/>
    </row>
    <row r="965" spans="2:2" x14ac:dyDescent="0.25">
      <c r="B965" s="5"/>
    </row>
    <row r="966" spans="2:2" x14ac:dyDescent="0.25">
      <c r="B966" s="5"/>
    </row>
    <row r="967" spans="2:2" x14ac:dyDescent="0.25">
      <c r="B967" s="5"/>
    </row>
    <row r="968" spans="2:2" x14ac:dyDescent="0.25">
      <c r="B968" s="5"/>
    </row>
    <row r="969" spans="2:2" x14ac:dyDescent="0.25">
      <c r="B969" s="5"/>
    </row>
    <row r="970" spans="2:2" x14ac:dyDescent="0.25">
      <c r="B970" s="5"/>
    </row>
    <row r="971" spans="2:2" x14ac:dyDescent="0.25">
      <c r="B971" s="5"/>
    </row>
    <row r="972" spans="2:2" x14ac:dyDescent="0.25">
      <c r="B972" s="5"/>
    </row>
    <row r="973" spans="2:2" x14ac:dyDescent="0.25">
      <c r="B973" s="5"/>
    </row>
    <row r="974" spans="2:2" x14ac:dyDescent="0.25">
      <c r="B974" s="5"/>
    </row>
    <row r="975" spans="2:2" x14ac:dyDescent="0.25">
      <c r="B975" s="5"/>
    </row>
    <row r="976" spans="2:2" x14ac:dyDescent="0.25">
      <c r="B976" s="5"/>
    </row>
    <row r="977" spans="2:2" x14ac:dyDescent="0.25">
      <c r="B977" s="5"/>
    </row>
    <row r="978" spans="2:2" x14ac:dyDescent="0.25">
      <c r="B978" s="5"/>
    </row>
    <row r="979" spans="2:2" x14ac:dyDescent="0.25">
      <c r="B979" s="5"/>
    </row>
    <row r="980" spans="2:2" x14ac:dyDescent="0.25">
      <c r="B980" s="5"/>
    </row>
    <row r="981" spans="2:2" x14ac:dyDescent="0.25">
      <c r="B981" s="5"/>
    </row>
    <row r="982" spans="2:2" x14ac:dyDescent="0.25">
      <c r="B982" s="5"/>
    </row>
    <row r="983" spans="2:2" x14ac:dyDescent="0.25">
      <c r="B983" s="5"/>
    </row>
    <row r="984" spans="2:2" x14ac:dyDescent="0.25">
      <c r="B984" s="5"/>
    </row>
    <row r="985" spans="2:2" x14ac:dyDescent="0.25">
      <c r="B985" s="5"/>
    </row>
    <row r="986" spans="2:2" x14ac:dyDescent="0.25">
      <c r="B986" s="5"/>
    </row>
    <row r="987" spans="2:2" x14ac:dyDescent="0.25">
      <c r="B987" s="5"/>
    </row>
    <row r="988" spans="2:2" x14ac:dyDescent="0.25">
      <c r="B988" s="5"/>
    </row>
    <row r="989" spans="2:2" x14ac:dyDescent="0.25">
      <c r="B989" s="5"/>
    </row>
    <row r="990" spans="2:2" x14ac:dyDescent="0.25">
      <c r="B990" s="5"/>
    </row>
    <row r="991" spans="2:2" x14ac:dyDescent="0.25">
      <c r="B991" s="5"/>
    </row>
    <row r="992" spans="2:2" x14ac:dyDescent="0.25">
      <c r="B992" s="5"/>
    </row>
    <row r="993" spans="2:2" x14ac:dyDescent="0.25">
      <c r="B993" s="5"/>
    </row>
    <row r="994" spans="2:2" x14ac:dyDescent="0.25">
      <c r="B994" s="5"/>
    </row>
    <row r="995" spans="2:2" x14ac:dyDescent="0.25">
      <c r="B995" s="5"/>
    </row>
    <row r="996" spans="2:2" x14ac:dyDescent="0.25">
      <c r="B996" s="5"/>
    </row>
    <row r="997" spans="2:2" x14ac:dyDescent="0.25">
      <c r="B997" s="5"/>
    </row>
    <row r="998" spans="2:2" x14ac:dyDescent="0.25">
      <c r="B998" s="5"/>
    </row>
    <row r="999" spans="2:2" x14ac:dyDescent="0.25">
      <c r="B999" s="5"/>
    </row>
    <row r="1000" spans="2:2" x14ac:dyDescent="0.25">
      <c r="B1000" s="5"/>
    </row>
    <row r="1001" spans="2:2" x14ac:dyDescent="0.25">
      <c r="B1001" s="5"/>
    </row>
    <row r="1002" spans="2:2" x14ac:dyDescent="0.25">
      <c r="B1002" s="5"/>
    </row>
    <row r="1003" spans="2:2" x14ac:dyDescent="0.25">
      <c r="B1003" s="5"/>
    </row>
    <row r="1004" spans="2:2" x14ac:dyDescent="0.25">
      <c r="B1004" s="5"/>
    </row>
    <row r="1005" spans="2:2" x14ac:dyDescent="0.25">
      <c r="B1005" s="5"/>
    </row>
    <row r="1006" spans="2:2" x14ac:dyDescent="0.25">
      <c r="B1006" s="5"/>
    </row>
    <row r="1007" spans="2:2" x14ac:dyDescent="0.25">
      <c r="B1007" s="5"/>
    </row>
    <row r="1008" spans="2:2" x14ac:dyDescent="0.25">
      <c r="B1008" s="5"/>
    </row>
    <row r="1009" spans="2:2" x14ac:dyDescent="0.25">
      <c r="B1009" s="5"/>
    </row>
    <row r="1010" spans="2:2" x14ac:dyDescent="0.25">
      <c r="B1010" s="5"/>
    </row>
    <row r="1011" spans="2:2" x14ac:dyDescent="0.25">
      <c r="B1011" s="5"/>
    </row>
    <row r="1012" spans="2:2" x14ac:dyDescent="0.25">
      <c r="B1012" s="5"/>
    </row>
    <row r="1013" spans="2:2" x14ac:dyDescent="0.25">
      <c r="B1013" s="5"/>
    </row>
    <row r="1014" spans="2:2" x14ac:dyDescent="0.25">
      <c r="B1014" s="5"/>
    </row>
    <row r="1015" spans="2:2" x14ac:dyDescent="0.25">
      <c r="B1015" s="5"/>
    </row>
    <row r="1016" spans="2:2" x14ac:dyDescent="0.25">
      <c r="B1016" s="5"/>
    </row>
    <row r="1017" spans="2:2" x14ac:dyDescent="0.25">
      <c r="B1017" s="5"/>
    </row>
    <row r="1018" spans="2:2" x14ac:dyDescent="0.25">
      <c r="B1018" s="5"/>
    </row>
    <row r="1019" spans="2:2" x14ac:dyDescent="0.25">
      <c r="B1019" s="5"/>
    </row>
    <row r="1020" spans="2:2" x14ac:dyDescent="0.25">
      <c r="B1020" s="5"/>
    </row>
    <row r="1021" spans="2:2" x14ac:dyDescent="0.25">
      <c r="B1021" s="5"/>
    </row>
    <row r="1022" spans="2:2" x14ac:dyDescent="0.25">
      <c r="B1022" s="5"/>
    </row>
    <row r="1023" spans="2:2" x14ac:dyDescent="0.25">
      <c r="B1023" s="5"/>
    </row>
    <row r="1024" spans="2:2" x14ac:dyDescent="0.25">
      <c r="B1024" s="5"/>
    </row>
    <row r="1025" spans="2:2" x14ac:dyDescent="0.25">
      <c r="B1025" s="5"/>
    </row>
    <row r="1026" spans="2:2" x14ac:dyDescent="0.25">
      <c r="B1026" s="5"/>
    </row>
    <row r="1027" spans="2:2" x14ac:dyDescent="0.25">
      <c r="B1027" s="5"/>
    </row>
    <row r="1028" spans="2:2" x14ac:dyDescent="0.25">
      <c r="B1028" s="5"/>
    </row>
    <row r="1029" spans="2:2" x14ac:dyDescent="0.25">
      <c r="B1029" s="5"/>
    </row>
    <row r="1030" spans="2:2" x14ac:dyDescent="0.25">
      <c r="B1030" s="5"/>
    </row>
    <row r="1031" spans="2:2" x14ac:dyDescent="0.25">
      <c r="B1031" s="5"/>
    </row>
    <row r="1032" spans="2:2" x14ac:dyDescent="0.25">
      <c r="B1032" s="5"/>
    </row>
    <row r="1033" spans="2:2" x14ac:dyDescent="0.25">
      <c r="B1033" s="5"/>
    </row>
    <row r="1034" spans="2:2" x14ac:dyDescent="0.25">
      <c r="B1034" s="5"/>
    </row>
    <row r="1035" spans="2:2" x14ac:dyDescent="0.25">
      <c r="B1035" s="5"/>
    </row>
    <row r="1036" spans="2:2" x14ac:dyDescent="0.25">
      <c r="B1036" s="5"/>
    </row>
    <row r="1037" spans="2:2" x14ac:dyDescent="0.25">
      <c r="B1037" s="5"/>
    </row>
    <row r="1038" spans="2:2" x14ac:dyDescent="0.25">
      <c r="B1038" s="5"/>
    </row>
    <row r="1039" spans="2:2" x14ac:dyDescent="0.25">
      <c r="B1039" s="5"/>
    </row>
    <row r="1040" spans="2:2" x14ac:dyDescent="0.25">
      <c r="B1040" s="5"/>
    </row>
    <row r="1041" spans="2:2" x14ac:dyDescent="0.25">
      <c r="B1041" s="5"/>
    </row>
    <row r="1042" spans="2:2" x14ac:dyDescent="0.25">
      <c r="B1042" s="5"/>
    </row>
    <row r="1043" spans="2:2" x14ac:dyDescent="0.25">
      <c r="B1043" s="5"/>
    </row>
    <row r="1044" spans="2:2" x14ac:dyDescent="0.25">
      <c r="B1044" s="5"/>
    </row>
    <row r="1045" spans="2:2" x14ac:dyDescent="0.25">
      <c r="B1045" s="5"/>
    </row>
    <row r="1046" spans="2:2" x14ac:dyDescent="0.25">
      <c r="B1046" s="5"/>
    </row>
    <row r="1047" spans="2:2" x14ac:dyDescent="0.25">
      <c r="B1047" s="5"/>
    </row>
    <row r="1048" spans="2:2" x14ac:dyDescent="0.25">
      <c r="B1048" s="5"/>
    </row>
    <row r="1049" spans="2:2" x14ac:dyDescent="0.25">
      <c r="B1049" s="5"/>
    </row>
    <row r="1050" spans="2:2" x14ac:dyDescent="0.25">
      <c r="B1050" s="5"/>
    </row>
    <row r="1051" spans="2:2" x14ac:dyDescent="0.25">
      <c r="B1051" s="5"/>
    </row>
    <row r="1052" spans="2:2" x14ac:dyDescent="0.25">
      <c r="B1052" s="5"/>
    </row>
    <row r="1053" spans="2:2" x14ac:dyDescent="0.25">
      <c r="B1053" s="5"/>
    </row>
    <row r="1054" spans="2:2" x14ac:dyDescent="0.25">
      <c r="B1054" s="5"/>
    </row>
    <row r="1055" spans="2:2" x14ac:dyDescent="0.25">
      <c r="B1055" s="5"/>
    </row>
    <row r="1056" spans="2:2" x14ac:dyDescent="0.25">
      <c r="B1056" s="5"/>
    </row>
    <row r="1057" spans="2:2" x14ac:dyDescent="0.25">
      <c r="B1057" s="5"/>
    </row>
    <row r="1058" spans="2:2" x14ac:dyDescent="0.25">
      <c r="B1058" s="5"/>
    </row>
    <row r="1059" spans="2:2" x14ac:dyDescent="0.25">
      <c r="B1059" s="5"/>
    </row>
    <row r="1060" spans="2:2" x14ac:dyDescent="0.25">
      <c r="B1060" s="5"/>
    </row>
    <row r="1061" spans="2:2" x14ac:dyDescent="0.25">
      <c r="B1061" s="5"/>
    </row>
    <row r="1062" spans="2:2" x14ac:dyDescent="0.25">
      <c r="B1062" s="5"/>
    </row>
    <row r="1063" spans="2:2" x14ac:dyDescent="0.25">
      <c r="B1063" s="5"/>
    </row>
    <row r="1064" spans="2:2" x14ac:dyDescent="0.25">
      <c r="B1064" s="5"/>
    </row>
    <row r="1065" spans="2:2" x14ac:dyDescent="0.25">
      <c r="B1065" s="5"/>
    </row>
    <row r="1066" spans="2:2" x14ac:dyDescent="0.25">
      <c r="B1066" s="5"/>
    </row>
    <row r="1067" spans="2:2" x14ac:dyDescent="0.25">
      <c r="B1067" s="5"/>
    </row>
    <row r="1068" spans="2:2" x14ac:dyDescent="0.25">
      <c r="B1068" s="5"/>
    </row>
    <row r="1069" spans="2:2" x14ac:dyDescent="0.25">
      <c r="B1069" s="5"/>
    </row>
    <row r="1070" spans="2:2" x14ac:dyDescent="0.25">
      <c r="B1070" s="5"/>
    </row>
    <row r="1071" spans="2:2" x14ac:dyDescent="0.25">
      <c r="B1071" s="5"/>
    </row>
    <row r="1072" spans="2:2" x14ac:dyDescent="0.25">
      <c r="B1072" s="5"/>
    </row>
    <row r="1073" spans="2:2" x14ac:dyDescent="0.25">
      <c r="B1073" s="5"/>
    </row>
    <row r="1074" spans="2:2" x14ac:dyDescent="0.25">
      <c r="B1074" s="5"/>
    </row>
    <row r="1075" spans="2:2" x14ac:dyDescent="0.25">
      <c r="B1075" s="5"/>
    </row>
    <row r="1076" spans="2:2" x14ac:dyDescent="0.25">
      <c r="B1076" s="5"/>
    </row>
    <row r="1077" spans="2:2" x14ac:dyDescent="0.25">
      <c r="B1077" s="5"/>
    </row>
    <row r="1078" spans="2:2" x14ac:dyDescent="0.25">
      <c r="B1078" s="5"/>
    </row>
    <row r="1079" spans="2:2" x14ac:dyDescent="0.25">
      <c r="B1079" s="5"/>
    </row>
    <row r="1080" spans="2:2" x14ac:dyDescent="0.25">
      <c r="B1080" s="5"/>
    </row>
    <row r="1081" spans="2:2" x14ac:dyDescent="0.25">
      <c r="B1081" s="5"/>
    </row>
    <row r="1082" spans="2:2" x14ac:dyDescent="0.25">
      <c r="B1082" s="5"/>
    </row>
    <row r="1083" spans="2:2" x14ac:dyDescent="0.25">
      <c r="B1083" s="5"/>
    </row>
    <row r="1084" spans="2:2" x14ac:dyDescent="0.25">
      <c r="B1084" s="5"/>
    </row>
    <row r="1085" spans="2:2" x14ac:dyDescent="0.25">
      <c r="B1085" s="5"/>
    </row>
    <row r="1086" spans="2:2" x14ac:dyDescent="0.25">
      <c r="B1086" s="5"/>
    </row>
    <row r="1087" spans="2:2" x14ac:dyDescent="0.25">
      <c r="B1087" s="5"/>
    </row>
    <row r="1088" spans="2:2" x14ac:dyDescent="0.25">
      <c r="B1088" s="5"/>
    </row>
    <row r="1089" spans="2:2" x14ac:dyDescent="0.25">
      <c r="B1089" s="5"/>
    </row>
    <row r="1090" spans="2:2" x14ac:dyDescent="0.25">
      <c r="B1090" s="5"/>
    </row>
    <row r="1091" spans="2:2" x14ac:dyDescent="0.25">
      <c r="B1091" s="5"/>
    </row>
    <row r="1092" spans="2:2" x14ac:dyDescent="0.25">
      <c r="B1092" s="5"/>
    </row>
    <row r="1093" spans="2:2" x14ac:dyDescent="0.25">
      <c r="B1093" s="5"/>
    </row>
    <row r="1094" spans="2:2" x14ac:dyDescent="0.25">
      <c r="B1094" s="5"/>
    </row>
    <row r="1095" spans="2:2" x14ac:dyDescent="0.25">
      <c r="B1095" s="5"/>
    </row>
    <row r="1096" spans="2:2" x14ac:dyDescent="0.25">
      <c r="B1096" s="5"/>
    </row>
    <row r="1097" spans="2:2" x14ac:dyDescent="0.25">
      <c r="B1097" s="5"/>
    </row>
    <row r="1098" spans="2:2" x14ac:dyDescent="0.25">
      <c r="B1098" s="5"/>
    </row>
    <row r="1099" spans="2:2" x14ac:dyDescent="0.25">
      <c r="B1099" s="5"/>
    </row>
    <row r="1100" spans="2:2" x14ac:dyDescent="0.25">
      <c r="B1100" s="5"/>
    </row>
    <row r="1101" spans="2:2" x14ac:dyDescent="0.25">
      <c r="B1101" s="5"/>
    </row>
    <row r="1102" spans="2:2" x14ac:dyDescent="0.25">
      <c r="B1102" s="5"/>
    </row>
    <row r="1103" spans="2:2" x14ac:dyDescent="0.25">
      <c r="B1103" s="5"/>
    </row>
    <row r="1104" spans="2:2" x14ac:dyDescent="0.25">
      <c r="B1104" s="5"/>
    </row>
    <row r="1105" spans="2:2" x14ac:dyDescent="0.25">
      <c r="B1105" s="5"/>
    </row>
    <row r="1106" spans="2:2" x14ac:dyDescent="0.25">
      <c r="B1106" s="5"/>
    </row>
    <row r="1107" spans="2:2" x14ac:dyDescent="0.25">
      <c r="B1107" s="5"/>
    </row>
    <row r="1108" spans="2:2" x14ac:dyDescent="0.25">
      <c r="B1108" s="5"/>
    </row>
    <row r="1109" spans="2:2" x14ac:dyDescent="0.25">
      <c r="B1109" s="5"/>
    </row>
    <row r="1110" spans="2:2" x14ac:dyDescent="0.25">
      <c r="B1110" s="5"/>
    </row>
    <row r="1111" spans="2:2" x14ac:dyDescent="0.25">
      <c r="B1111" s="5"/>
    </row>
    <row r="1112" spans="2:2" x14ac:dyDescent="0.25">
      <c r="B1112" s="5"/>
    </row>
    <row r="1113" spans="2:2" x14ac:dyDescent="0.25">
      <c r="B1113" s="5"/>
    </row>
    <row r="1114" spans="2:2" x14ac:dyDescent="0.25">
      <c r="B1114" s="5"/>
    </row>
    <row r="1115" spans="2:2" x14ac:dyDescent="0.25">
      <c r="B1115" s="5"/>
    </row>
    <row r="1116" spans="2:2" x14ac:dyDescent="0.25">
      <c r="B1116" s="5"/>
    </row>
    <row r="1117" spans="2:2" x14ac:dyDescent="0.25">
      <c r="B1117" s="5"/>
    </row>
    <row r="1118" spans="2:2" x14ac:dyDescent="0.25">
      <c r="B1118" s="5"/>
    </row>
    <row r="1119" spans="2:2" x14ac:dyDescent="0.25">
      <c r="B1119" s="5"/>
    </row>
    <row r="1120" spans="2:2" x14ac:dyDescent="0.25">
      <c r="B1120" s="5"/>
    </row>
    <row r="1121" spans="2:2" x14ac:dyDescent="0.25">
      <c r="B1121" s="5"/>
    </row>
    <row r="1122" spans="2:2" x14ac:dyDescent="0.25">
      <c r="B1122" s="5"/>
    </row>
    <row r="1123" spans="2:2" x14ac:dyDescent="0.25">
      <c r="B1123" s="5"/>
    </row>
    <row r="1124" spans="2:2" x14ac:dyDescent="0.25">
      <c r="B1124" s="5"/>
    </row>
    <row r="1125" spans="2:2" x14ac:dyDescent="0.25">
      <c r="B1125" s="5"/>
    </row>
    <row r="1126" spans="2:2" x14ac:dyDescent="0.25">
      <c r="B1126" s="5"/>
    </row>
    <row r="1127" spans="2:2" x14ac:dyDescent="0.25">
      <c r="B1127" s="5"/>
    </row>
    <row r="1128" spans="2:2" x14ac:dyDescent="0.25">
      <c r="B1128" s="5"/>
    </row>
    <row r="1129" spans="2:2" x14ac:dyDescent="0.25">
      <c r="B1129" s="5"/>
    </row>
    <row r="1130" spans="2:2" x14ac:dyDescent="0.25">
      <c r="B1130" s="5"/>
    </row>
    <row r="1131" spans="2:2" x14ac:dyDescent="0.25">
      <c r="B1131" s="5"/>
    </row>
    <row r="1132" spans="2:2" x14ac:dyDescent="0.25">
      <c r="B1132" s="5"/>
    </row>
    <row r="1133" spans="2:2" x14ac:dyDescent="0.25">
      <c r="B1133" s="5"/>
    </row>
    <row r="1134" spans="2:2" x14ac:dyDescent="0.25">
      <c r="B1134" s="5"/>
    </row>
    <row r="1135" spans="2:2" x14ac:dyDescent="0.25">
      <c r="B1135" s="5"/>
    </row>
    <row r="1136" spans="2:2" x14ac:dyDescent="0.25">
      <c r="B1136" s="5"/>
    </row>
    <row r="1137" spans="2:2" x14ac:dyDescent="0.25">
      <c r="B1137" s="5"/>
    </row>
    <row r="1138" spans="2:2" x14ac:dyDescent="0.25">
      <c r="B1138" s="5"/>
    </row>
    <row r="1139" spans="2:2" x14ac:dyDescent="0.25">
      <c r="B1139" s="5"/>
    </row>
    <row r="1140" spans="2:2" x14ac:dyDescent="0.25">
      <c r="B1140" s="5"/>
    </row>
    <row r="1141" spans="2:2" x14ac:dyDescent="0.25">
      <c r="B1141" s="5"/>
    </row>
    <row r="1142" spans="2:2" x14ac:dyDescent="0.25">
      <c r="B1142" s="5"/>
    </row>
    <row r="1143" spans="2:2" x14ac:dyDescent="0.25">
      <c r="B1143" s="5"/>
    </row>
    <row r="1144" spans="2:2" x14ac:dyDescent="0.25">
      <c r="B1144" s="5"/>
    </row>
    <row r="1145" spans="2:2" x14ac:dyDescent="0.25">
      <c r="B1145" s="5"/>
    </row>
    <row r="1146" spans="2:2" x14ac:dyDescent="0.25">
      <c r="B1146" s="5"/>
    </row>
    <row r="1147" spans="2:2" x14ac:dyDescent="0.25">
      <c r="B1147" s="5"/>
    </row>
    <row r="1148" spans="2:2" x14ac:dyDescent="0.25">
      <c r="B1148" s="5"/>
    </row>
    <row r="1149" spans="2:2" x14ac:dyDescent="0.25">
      <c r="B1149" s="5"/>
    </row>
    <row r="1150" spans="2:2" x14ac:dyDescent="0.25">
      <c r="B1150" s="5"/>
    </row>
    <row r="1151" spans="2:2" x14ac:dyDescent="0.25">
      <c r="B1151" s="5"/>
    </row>
    <row r="1152" spans="2:2" x14ac:dyDescent="0.25">
      <c r="B1152" s="5"/>
    </row>
    <row r="1153" spans="2:2" x14ac:dyDescent="0.25">
      <c r="B1153" s="5"/>
    </row>
    <row r="1154" spans="2:2" x14ac:dyDescent="0.25">
      <c r="B1154" s="5"/>
    </row>
    <row r="1155" spans="2:2" x14ac:dyDescent="0.25">
      <c r="B1155" s="5"/>
    </row>
    <row r="1156" spans="2:2" x14ac:dyDescent="0.25">
      <c r="B1156" s="5"/>
    </row>
    <row r="1157" spans="2:2" x14ac:dyDescent="0.25">
      <c r="B1157" s="5"/>
    </row>
    <row r="1158" spans="2:2" x14ac:dyDescent="0.25">
      <c r="B1158" s="5"/>
    </row>
    <row r="1159" spans="2:2" x14ac:dyDescent="0.25">
      <c r="B1159" s="5"/>
    </row>
    <row r="1160" spans="2:2" x14ac:dyDescent="0.25">
      <c r="B1160" s="5"/>
    </row>
    <row r="1161" spans="2:2" x14ac:dyDescent="0.25">
      <c r="B1161" s="5"/>
    </row>
    <row r="1162" spans="2:2" x14ac:dyDescent="0.25">
      <c r="B1162" s="5"/>
    </row>
    <row r="1163" spans="2:2" x14ac:dyDescent="0.25">
      <c r="B1163" s="5"/>
    </row>
    <row r="1164" spans="2:2" x14ac:dyDescent="0.25">
      <c r="B1164" s="5"/>
    </row>
    <row r="1165" spans="2:2" x14ac:dyDescent="0.25">
      <c r="B1165" s="5"/>
    </row>
    <row r="1166" spans="2:2" x14ac:dyDescent="0.25">
      <c r="B1166" s="5"/>
    </row>
    <row r="1167" spans="2:2" x14ac:dyDescent="0.25">
      <c r="B1167" s="5"/>
    </row>
    <row r="1168" spans="2:2" x14ac:dyDescent="0.25">
      <c r="B1168" s="5"/>
    </row>
    <row r="1169" spans="2:2" x14ac:dyDescent="0.25">
      <c r="B1169" s="5"/>
    </row>
    <row r="1170" spans="2:2" x14ac:dyDescent="0.25">
      <c r="B1170" s="5"/>
    </row>
    <row r="1171" spans="2:2" x14ac:dyDescent="0.25">
      <c r="B1171" s="5"/>
    </row>
    <row r="1172" spans="2:2" x14ac:dyDescent="0.25">
      <c r="B1172" s="5"/>
    </row>
    <row r="1173" spans="2:2" x14ac:dyDescent="0.25">
      <c r="B1173" s="5"/>
    </row>
    <row r="1174" spans="2:2" x14ac:dyDescent="0.25">
      <c r="B1174" s="5"/>
    </row>
    <row r="1175" spans="2:2" x14ac:dyDescent="0.25">
      <c r="B1175" s="5"/>
    </row>
    <row r="1176" spans="2:2" x14ac:dyDescent="0.25">
      <c r="B1176" s="5"/>
    </row>
    <row r="1177" spans="2:2" x14ac:dyDescent="0.25">
      <c r="B1177" s="5"/>
    </row>
    <row r="1178" spans="2:2" x14ac:dyDescent="0.25">
      <c r="B1178" s="5"/>
    </row>
    <row r="1179" spans="2:2" x14ac:dyDescent="0.25">
      <c r="B1179" s="5"/>
    </row>
    <row r="1180" spans="2:2" x14ac:dyDescent="0.25">
      <c r="B1180" s="5"/>
    </row>
    <row r="1181" spans="2:2" x14ac:dyDescent="0.25">
      <c r="B1181" s="5"/>
    </row>
    <row r="1182" spans="2:2" x14ac:dyDescent="0.25">
      <c r="B1182" s="5"/>
    </row>
    <row r="1183" spans="2:2" x14ac:dyDescent="0.25">
      <c r="B1183" s="5"/>
    </row>
    <row r="1184" spans="2:2" x14ac:dyDescent="0.25">
      <c r="B1184" s="5"/>
    </row>
    <row r="1185" spans="2:2" x14ac:dyDescent="0.25">
      <c r="B1185" s="5"/>
    </row>
    <row r="1186" spans="2:2" x14ac:dyDescent="0.25">
      <c r="B1186" s="5"/>
    </row>
    <row r="1187" spans="2:2" x14ac:dyDescent="0.25">
      <c r="B1187" s="5"/>
    </row>
    <row r="1188" spans="2:2" x14ac:dyDescent="0.25">
      <c r="B1188" s="5"/>
    </row>
    <row r="1189" spans="2:2" x14ac:dyDescent="0.25">
      <c r="B1189" s="5"/>
    </row>
    <row r="1190" spans="2:2" x14ac:dyDescent="0.25">
      <c r="B1190" s="5"/>
    </row>
    <row r="1191" spans="2:2" x14ac:dyDescent="0.25">
      <c r="B1191" s="5"/>
    </row>
    <row r="1192" spans="2:2" x14ac:dyDescent="0.25">
      <c r="B1192" s="5"/>
    </row>
    <row r="1193" spans="2:2" x14ac:dyDescent="0.25">
      <c r="B1193" s="5"/>
    </row>
    <row r="1194" spans="2:2" x14ac:dyDescent="0.25">
      <c r="B1194" s="5"/>
    </row>
    <row r="1195" spans="2:2" x14ac:dyDescent="0.25">
      <c r="B1195" s="5"/>
    </row>
    <row r="1196" spans="2:2" x14ac:dyDescent="0.25">
      <c r="B1196" s="5"/>
    </row>
    <row r="1197" spans="2:2" x14ac:dyDescent="0.25">
      <c r="B1197" s="5"/>
    </row>
    <row r="1198" spans="2:2" x14ac:dyDescent="0.25">
      <c r="B1198" s="5"/>
    </row>
    <row r="1199" spans="2:2" x14ac:dyDescent="0.25">
      <c r="B1199" s="5"/>
    </row>
    <row r="1200" spans="2:2" x14ac:dyDescent="0.25">
      <c r="B1200" s="5"/>
    </row>
    <row r="1201" spans="2:2" x14ac:dyDescent="0.25">
      <c r="B1201" s="5"/>
    </row>
    <row r="1202" spans="2:2" x14ac:dyDescent="0.25">
      <c r="B1202" s="5"/>
    </row>
    <row r="1203" spans="2:2" x14ac:dyDescent="0.25">
      <c r="B1203" s="5"/>
    </row>
    <row r="1204" spans="2:2" x14ac:dyDescent="0.25">
      <c r="B1204" s="5"/>
    </row>
    <row r="1205" spans="2:2" x14ac:dyDescent="0.25">
      <c r="B1205" s="5"/>
    </row>
    <row r="1206" spans="2:2" x14ac:dyDescent="0.25">
      <c r="B1206" s="5"/>
    </row>
    <row r="1207" spans="2:2" x14ac:dyDescent="0.25">
      <c r="B1207" s="5"/>
    </row>
    <row r="1208" spans="2:2" x14ac:dyDescent="0.25">
      <c r="B1208" s="5"/>
    </row>
    <row r="1209" spans="2:2" x14ac:dyDescent="0.25">
      <c r="B1209" s="5"/>
    </row>
    <row r="1210" spans="2:2" x14ac:dyDescent="0.25">
      <c r="B1210" s="5"/>
    </row>
    <row r="1211" spans="2:2" x14ac:dyDescent="0.25">
      <c r="B1211" s="5"/>
    </row>
    <row r="1212" spans="2:2" x14ac:dyDescent="0.25">
      <c r="B1212" s="5"/>
    </row>
    <row r="1213" spans="2:2" x14ac:dyDescent="0.25">
      <c r="B1213" s="5"/>
    </row>
    <row r="1214" spans="2:2" x14ac:dyDescent="0.25">
      <c r="B1214" s="5"/>
    </row>
    <row r="1215" spans="2:2" x14ac:dyDescent="0.25">
      <c r="B1215" s="5"/>
    </row>
    <row r="1216" spans="2:2" x14ac:dyDescent="0.25">
      <c r="B1216" s="5"/>
    </row>
    <row r="1217" spans="2:2" x14ac:dyDescent="0.25">
      <c r="B1217" s="5"/>
    </row>
    <row r="1218" spans="2:2" x14ac:dyDescent="0.25">
      <c r="B1218" s="5"/>
    </row>
    <row r="1219" spans="2:2" x14ac:dyDescent="0.25">
      <c r="B1219" s="5"/>
    </row>
    <row r="1220" spans="2:2" x14ac:dyDescent="0.25">
      <c r="B1220" s="5"/>
    </row>
    <row r="1221" spans="2:2" x14ac:dyDescent="0.25">
      <c r="B1221" s="5"/>
    </row>
    <row r="1222" spans="2:2" x14ac:dyDescent="0.25">
      <c r="B1222" s="5"/>
    </row>
    <row r="1223" spans="2:2" x14ac:dyDescent="0.25">
      <c r="B1223" s="5"/>
    </row>
    <row r="1224" spans="2:2" x14ac:dyDescent="0.25">
      <c r="B1224" s="5"/>
    </row>
    <row r="1225" spans="2:2" x14ac:dyDescent="0.25">
      <c r="B1225" s="5"/>
    </row>
    <row r="1226" spans="2:2" x14ac:dyDescent="0.25">
      <c r="B1226" s="5"/>
    </row>
    <row r="1227" spans="2:2" x14ac:dyDescent="0.25">
      <c r="B1227" s="5"/>
    </row>
    <row r="1228" spans="2:2" x14ac:dyDescent="0.25">
      <c r="B1228" s="5"/>
    </row>
    <row r="1229" spans="2:2" x14ac:dyDescent="0.25">
      <c r="B1229" s="5"/>
    </row>
    <row r="1230" spans="2:2" x14ac:dyDescent="0.25">
      <c r="B1230" s="5"/>
    </row>
    <row r="1231" spans="2:2" x14ac:dyDescent="0.25">
      <c r="B1231" s="5"/>
    </row>
    <row r="1232" spans="2:2" x14ac:dyDescent="0.25">
      <c r="B1232" s="5"/>
    </row>
    <row r="1233" spans="2:2" x14ac:dyDescent="0.25">
      <c r="B1233" s="5"/>
    </row>
    <row r="1234" spans="2:2" x14ac:dyDescent="0.25">
      <c r="B1234" s="5"/>
    </row>
    <row r="1235" spans="2:2" x14ac:dyDescent="0.25">
      <c r="B1235" s="5"/>
    </row>
    <row r="1236" spans="2:2" x14ac:dyDescent="0.25">
      <c r="B1236" s="5"/>
    </row>
    <row r="1237" spans="2:2" x14ac:dyDescent="0.25">
      <c r="B1237" s="5"/>
    </row>
    <row r="1238" spans="2:2" x14ac:dyDescent="0.25">
      <c r="B1238" s="5"/>
    </row>
    <row r="1239" spans="2:2" x14ac:dyDescent="0.25">
      <c r="B1239" s="5"/>
    </row>
    <row r="1240" spans="2:2" x14ac:dyDescent="0.25">
      <c r="B1240" s="5"/>
    </row>
    <row r="1241" spans="2:2" x14ac:dyDescent="0.25">
      <c r="B1241" s="5"/>
    </row>
    <row r="1242" spans="2:2" x14ac:dyDescent="0.25">
      <c r="B1242" s="5"/>
    </row>
    <row r="1243" spans="2:2" x14ac:dyDescent="0.25">
      <c r="B1243" s="5"/>
    </row>
    <row r="1244" spans="2:2" x14ac:dyDescent="0.25">
      <c r="B1244" s="5"/>
    </row>
    <row r="1245" spans="2:2" x14ac:dyDescent="0.25">
      <c r="B1245" s="5"/>
    </row>
    <row r="1246" spans="2:2" x14ac:dyDescent="0.25">
      <c r="B1246" s="5"/>
    </row>
    <row r="1247" spans="2:2" x14ac:dyDescent="0.25">
      <c r="B1247" s="5"/>
    </row>
    <row r="1248" spans="2:2" x14ac:dyDescent="0.25">
      <c r="B1248" s="5"/>
    </row>
    <row r="1249" spans="2:2" x14ac:dyDescent="0.25">
      <c r="B1249" s="5"/>
    </row>
    <row r="1250" spans="2:2" x14ac:dyDescent="0.25">
      <c r="B1250" s="5"/>
    </row>
    <row r="1251" spans="2:2" x14ac:dyDescent="0.25">
      <c r="B1251" s="5"/>
    </row>
    <row r="1252" spans="2:2" x14ac:dyDescent="0.25">
      <c r="B1252" s="5"/>
    </row>
    <row r="1253" spans="2:2" x14ac:dyDescent="0.25">
      <c r="B1253" s="5"/>
    </row>
    <row r="1254" spans="2:2" x14ac:dyDescent="0.25">
      <c r="B1254" s="5"/>
    </row>
    <row r="1255" spans="2:2" x14ac:dyDescent="0.25">
      <c r="B1255" s="5"/>
    </row>
    <row r="1256" spans="2:2" x14ac:dyDescent="0.25">
      <c r="B1256" s="5"/>
    </row>
    <row r="1257" spans="2:2" x14ac:dyDescent="0.25">
      <c r="B1257" s="5"/>
    </row>
    <row r="1258" spans="2:2" x14ac:dyDescent="0.25">
      <c r="B1258" s="5"/>
    </row>
    <row r="1259" spans="2:2" x14ac:dyDescent="0.25">
      <c r="B1259" s="5"/>
    </row>
    <row r="1260" spans="2:2" x14ac:dyDescent="0.25">
      <c r="B1260" s="5"/>
    </row>
    <row r="1261" spans="2:2" x14ac:dyDescent="0.25">
      <c r="B1261" s="5"/>
    </row>
    <row r="1262" spans="2:2" x14ac:dyDescent="0.25">
      <c r="B1262" s="5"/>
    </row>
    <row r="1263" spans="2:2" x14ac:dyDescent="0.25">
      <c r="B1263" s="5"/>
    </row>
    <row r="1264" spans="2:2" x14ac:dyDescent="0.25">
      <c r="B1264" s="5"/>
    </row>
    <row r="1265" spans="2:2" x14ac:dyDescent="0.25">
      <c r="B1265" s="5"/>
    </row>
    <row r="1266" spans="2:2" x14ac:dyDescent="0.25">
      <c r="B1266" s="5"/>
    </row>
    <row r="1267" spans="2:2" x14ac:dyDescent="0.25">
      <c r="B1267" s="5"/>
    </row>
    <row r="1268" spans="2:2" x14ac:dyDescent="0.25">
      <c r="B1268" s="5"/>
    </row>
    <row r="1269" spans="2:2" x14ac:dyDescent="0.25">
      <c r="B1269" s="5"/>
    </row>
    <row r="1270" spans="2:2" x14ac:dyDescent="0.25">
      <c r="B1270" s="5"/>
    </row>
    <row r="1271" spans="2:2" x14ac:dyDescent="0.25">
      <c r="B1271" s="5"/>
    </row>
    <row r="1272" spans="2:2" x14ac:dyDescent="0.25">
      <c r="B1272" s="5"/>
    </row>
    <row r="1273" spans="2:2" x14ac:dyDescent="0.25">
      <c r="B1273" s="5"/>
    </row>
    <row r="1274" spans="2:2" x14ac:dyDescent="0.25">
      <c r="B1274" s="5"/>
    </row>
    <row r="1275" spans="2:2" x14ac:dyDescent="0.25">
      <c r="B1275" s="5"/>
    </row>
    <row r="1276" spans="2:2" x14ac:dyDescent="0.25">
      <c r="B1276" s="5"/>
    </row>
    <row r="1277" spans="2:2" x14ac:dyDescent="0.25">
      <c r="B1277" s="5"/>
    </row>
    <row r="1278" spans="2:2" x14ac:dyDescent="0.25">
      <c r="B1278" s="5"/>
    </row>
    <row r="1279" spans="2:2" x14ac:dyDescent="0.25">
      <c r="B1279" s="5"/>
    </row>
    <row r="1280" spans="2:2" x14ac:dyDescent="0.25">
      <c r="B1280" s="5"/>
    </row>
    <row r="1281" spans="2:2" x14ac:dyDescent="0.25">
      <c r="B1281" s="5"/>
    </row>
    <row r="1282" spans="2:2" x14ac:dyDescent="0.25">
      <c r="B1282" s="5"/>
    </row>
    <row r="1283" spans="2:2" x14ac:dyDescent="0.25">
      <c r="B1283" s="5"/>
    </row>
    <row r="1284" spans="2:2" x14ac:dyDescent="0.25">
      <c r="B1284" s="5"/>
    </row>
    <row r="1285" spans="2:2" x14ac:dyDescent="0.25">
      <c r="B1285" s="5"/>
    </row>
    <row r="1286" spans="2:2" x14ac:dyDescent="0.25">
      <c r="B1286" s="5"/>
    </row>
    <row r="1287" spans="2:2" x14ac:dyDescent="0.25">
      <c r="B1287" s="5"/>
    </row>
    <row r="1288" spans="2:2" x14ac:dyDescent="0.25">
      <c r="B1288" s="5"/>
    </row>
    <row r="1289" spans="2:2" x14ac:dyDescent="0.25">
      <c r="B1289" s="5"/>
    </row>
    <row r="1290" spans="2:2" x14ac:dyDescent="0.25">
      <c r="B1290" s="5"/>
    </row>
    <row r="1291" spans="2:2" x14ac:dyDescent="0.25">
      <c r="B1291" s="5"/>
    </row>
    <row r="1292" spans="2:2" x14ac:dyDescent="0.25">
      <c r="B1292" s="5"/>
    </row>
    <row r="1293" spans="2:2" x14ac:dyDescent="0.25">
      <c r="B1293" s="5"/>
    </row>
    <row r="1294" spans="2:2" x14ac:dyDescent="0.25">
      <c r="B1294" s="5"/>
    </row>
    <row r="1295" spans="2:2" x14ac:dyDescent="0.25">
      <c r="B1295" s="5"/>
    </row>
    <row r="1296" spans="2:2" x14ac:dyDescent="0.25">
      <c r="B1296" s="5"/>
    </row>
    <row r="1297" spans="2:2" x14ac:dyDescent="0.25">
      <c r="B1297" s="5"/>
    </row>
    <row r="1298" spans="2:2" x14ac:dyDescent="0.25">
      <c r="B1298" s="5"/>
    </row>
    <row r="1299" spans="2:2" x14ac:dyDescent="0.25">
      <c r="B1299" s="5"/>
    </row>
    <row r="1300" spans="2:2" x14ac:dyDescent="0.25">
      <c r="B1300" s="5"/>
    </row>
    <row r="1301" spans="2:2" x14ac:dyDescent="0.25">
      <c r="B1301" s="5"/>
    </row>
    <row r="1302" spans="2:2" x14ac:dyDescent="0.25">
      <c r="B1302" s="5"/>
    </row>
    <row r="1303" spans="2:2" x14ac:dyDescent="0.25">
      <c r="B1303" s="5"/>
    </row>
    <row r="1304" spans="2:2" x14ac:dyDescent="0.25">
      <c r="B1304" s="5"/>
    </row>
    <row r="1305" spans="2:2" x14ac:dyDescent="0.25">
      <c r="B1305" s="5"/>
    </row>
    <row r="1306" spans="2:2" x14ac:dyDescent="0.25">
      <c r="B1306" s="5"/>
    </row>
    <row r="1307" spans="2:2" x14ac:dyDescent="0.25">
      <c r="B1307" s="5"/>
    </row>
    <row r="1308" spans="2:2" x14ac:dyDescent="0.25">
      <c r="B1308" s="5"/>
    </row>
    <row r="1309" spans="2:2" x14ac:dyDescent="0.25">
      <c r="B1309" s="5"/>
    </row>
    <row r="1310" spans="2:2" x14ac:dyDescent="0.25">
      <c r="B1310" s="5"/>
    </row>
    <row r="1311" spans="2:2" x14ac:dyDescent="0.25">
      <c r="B1311" s="5"/>
    </row>
    <row r="1312" spans="2:2" x14ac:dyDescent="0.25">
      <c r="B1312" s="5"/>
    </row>
    <row r="1313" spans="2:2" x14ac:dyDescent="0.25">
      <c r="B1313" s="5"/>
    </row>
    <row r="1314" spans="2:2" x14ac:dyDescent="0.25">
      <c r="B1314" s="5"/>
    </row>
    <row r="1315" spans="2:2" x14ac:dyDescent="0.25">
      <c r="B1315" s="5"/>
    </row>
    <row r="1316" spans="2:2" x14ac:dyDescent="0.25">
      <c r="B1316" s="5"/>
    </row>
    <row r="1317" spans="2:2" x14ac:dyDescent="0.25">
      <c r="B1317" s="5"/>
    </row>
    <row r="1318" spans="2:2" x14ac:dyDescent="0.25">
      <c r="B1318" s="5"/>
    </row>
    <row r="1319" spans="2:2" x14ac:dyDescent="0.25">
      <c r="B1319" s="5"/>
    </row>
    <row r="1320" spans="2:2" x14ac:dyDescent="0.25">
      <c r="B1320" s="5"/>
    </row>
    <row r="1321" spans="2:2" x14ac:dyDescent="0.25">
      <c r="B1321" s="5"/>
    </row>
    <row r="1322" spans="2:2" x14ac:dyDescent="0.25">
      <c r="B1322" s="5"/>
    </row>
    <row r="1323" spans="2:2" x14ac:dyDescent="0.25">
      <c r="B1323" s="5"/>
    </row>
    <row r="1324" spans="2:2" x14ac:dyDescent="0.25">
      <c r="B1324" s="5"/>
    </row>
    <row r="1325" spans="2:2" x14ac:dyDescent="0.25">
      <c r="B1325" s="5"/>
    </row>
    <row r="1326" spans="2:2" x14ac:dyDescent="0.25">
      <c r="B1326" s="5"/>
    </row>
    <row r="1327" spans="2:2" x14ac:dyDescent="0.25">
      <c r="B1327" s="5"/>
    </row>
    <row r="1328" spans="2:2" x14ac:dyDescent="0.25">
      <c r="B1328" s="5"/>
    </row>
    <row r="1329" spans="2:2" x14ac:dyDescent="0.25">
      <c r="B1329" s="5"/>
    </row>
    <row r="1330" spans="2:2" x14ac:dyDescent="0.25">
      <c r="B1330" s="5"/>
    </row>
    <row r="1331" spans="2:2" x14ac:dyDescent="0.25">
      <c r="B1331" s="5"/>
    </row>
    <row r="1332" spans="2:2" x14ac:dyDescent="0.25">
      <c r="B1332" s="5"/>
    </row>
    <row r="1333" spans="2:2" x14ac:dyDescent="0.25">
      <c r="B1333" s="5"/>
    </row>
    <row r="1334" spans="2:2" x14ac:dyDescent="0.25">
      <c r="B1334" s="5"/>
    </row>
    <row r="1335" spans="2:2" x14ac:dyDescent="0.25">
      <c r="B1335" s="5"/>
    </row>
    <row r="1336" spans="2:2" x14ac:dyDescent="0.25">
      <c r="B1336" s="5"/>
    </row>
    <row r="1337" spans="2:2" x14ac:dyDescent="0.25">
      <c r="B1337" s="5"/>
    </row>
    <row r="1338" spans="2:2" x14ac:dyDescent="0.25">
      <c r="B1338" s="5"/>
    </row>
    <row r="1339" spans="2:2" x14ac:dyDescent="0.25">
      <c r="B1339" s="5"/>
    </row>
    <row r="1340" spans="2:2" x14ac:dyDescent="0.25">
      <c r="B1340" s="5"/>
    </row>
    <row r="1341" spans="2:2" x14ac:dyDescent="0.25">
      <c r="B1341" s="5"/>
    </row>
    <row r="1342" spans="2:2" x14ac:dyDescent="0.25">
      <c r="B1342" s="5"/>
    </row>
    <row r="1343" spans="2:2" x14ac:dyDescent="0.25">
      <c r="B1343" s="5"/>
    </row>
    <row r="1344" spans="2:2" x14ac:dyDescent="0.25">
      <c r="B1344" s="5"/>
    </row>
    <row r="1345" spans="2:2" x14ac:dyDescent="0.25">
      <c r="B1345" s="5"/>
    </row>
    <row r="1346" spans="2:2" x14ac:dyDescent="0.25">
      <c r="B1346" s="5"/>
    </row>
    <row r="1347" spans="2:2" x14ac:dyDescent="0.25">
      <c r="B1347" s="5"/>
    </row>
    <row r="1348" spans="2:2" x14ac:dyDescent="0.25">
      <c r="B1348" s="5"/>
    </row>
    <row r="1349" spans="2:2" x14ac:dyDescent="0.25">
      <c r="B1349" s="5"/>
    </row>
    <row r="1350" spans="2:2" x14ac:dyDescent="0.25">
      <c r="B1350" s="5"/>
    </row>
    <row r="1351" spans="2:2" x14ac:dyDescent="0.25">
      <c r="B1351" s="5"/>
    </row>
    <row r="1352" spans="2:2" x14ac:dyDescent="0.25">
      <c r="B1352" s="5"/>
    </row>
    <row r="1353" spans="2:2" x14ac:dyDescent="0.25">
      <c r="B1353" s="5"/>
    </row>
    <row r="1354" spans="2:2" x14ac:dyDescent="0.25">
      <c r="B1354" s="5"/>
    </row>
    <row r="1355" spans="2:2" x14ac:dyDescent="0.25">
      <c r="B1355" s="5"/>
    </row>
    <row r="1356" spans="2:2" x14ac:dyDescent="0.25">
      <c r="B1356" s="5"/>
    </row>
    <row r="1357" spans="2:2" x14ac:dyDescent="0.25">
      <c r="B1357" s="5"/>
    </row>
    <row r="1358" spans="2:2" x14ac:dyDescent="0.25">
      <c r="B1358" s="5"/>
    </row>
    <row r="1359" spans="2:2" x14ac:dyDescent="0.25">
      <c r="B1359" s="5"/>
    </row>
    <row r="1360" spans="2:2" x14ac:dyDescent="0.25">
      <c r="B1360" s="5"/>
    </row>
    <row r="1361" spans="2:2" x14ac:dyDescent="0.25">
      <c r="B1361" s="5"/>
    </row>
    <row r="1362" spans="2:2" x14ac:dyDescent="0.25">
      <c r="B1362" s="5"/>
    </row>
    <row r="1363" spans="2:2" x14ac:dyDescent="0.25">
      <c r="B1363" s="5"/>
    </row>
    <row r="1364" spans="2:2" x14ac:dyDescent="0.25">
      <c r="B1364" s="5"/>
    </row>
    <row r="1365" spans="2:2" x14ac:dyDescent="0.25">
      <c r="B1365" s="5"/>
    </row>
    <row r="1366" spans="2:2" x14ac:dyDescent="0.25">
      <c r="B1366" s="5"/>
    </row>
    <row r="1367" spans="2:2" x14ac:dyDescent="0.25">
      <c r="B1367" s="5"/>
    </row>
    <row r="1368" spans="2:2" x14ac:dyDescent="0.25">
      <c r="B1368" s="5"/>
    </row>
    <row r="1369" spans="2:2" x14ac:dyDescent="0.25">
      <c r="B1369" s="5"/>
    </row>
    <row r="1370" spans="2:2" x14ac:dyDescent="0.25">
      <c r="B1370" s="5"/>
    </row>
    <row r="1371" spans="2:2" x14ac:dyDescent="0.25">
      <c r="B1371" s="5"/>
    </row>
    <row r="1372" spans="2:2" x14ac:dyDescent="0.25">
      <c r="B1372" s="5"/>
    </row>
    <row r="1373" spans="2:2" x14ac:dyDescent="0.25">
      <c r="B1373" s="5"/>
    </row>
    <row r="1374" spans="2:2" x14ac:dyDescent="0.25">
      <c r="B1374" s="5"/>
    </row>
    <row r="1375" spans="2:2" x14ac:dyDescent="0.25">
      <c r="B1375" s="5"/>
    </row>
    <row r="1376" spans="2:2" x14ac:dyDescent="0.25">
      <c r="B1376" s="5"/>
    </row>
    <row r="1377" spans="2:2" x14ac:dyDescent="0.25">
      <c r="B1377" s="5"/>
    </row>
    <row r="1378" spans="2:2" x14ac:dyDescent="0.25">
      <c r="B1378" s="5"/>
    </row>
    <row r="1379" spans="2:2" x14ac:dyDescent="0.25">
      <c r="B1379" s="5"/>
    </row>
    <row r="1380" spans="2:2" x14ac:dyDescent="0.25">
      <c r="B1380" s="5"/>
    </row>
    <row r="1381" spans="2:2" x14ac:dyDescent="0.25">
      <c r="B1381" s="5"/>
    </row>
    <row r="1382" spans="2:2" x14ac:dyDescent="0.25">
      <c r="B1382" s="5"/>
    </row>
    <row r="1383" spans="2:2" x14ac:dyDescent="0.25">
      <c r="B1383" s="5"/>
    </row>
    <row r="1384" spans="2:2" x14ac:dyDescent="0.25">
      <c r="B1384" s="5"/>
    </row>
    <row r="1385" spans="2:2" x14ac:dyDescent="0.25">
      <c r="B1385" s="5"/>
    </row>
    <row r="1386" spans="2:2" x14ac:dyDescent="0.25">
      <c r="B1386" s="5"/>
    </row>
    <row r="1387" spans="2:2" x14ac:dyDescent="0.25">
      <c r="B1387" s="5"/>
    </row>
    <row r="1388" spans="2:2" x14ac:dyDescent="0.25">
      <c r="B1388" s="5"/>
    </row>
    <row r="1389" spans="2:2" x14ac:dyDescent="0.25">
      <c r="B1389" s="5"/>
    </row>
    <row r="1390" spans="2:2" x14ac:dyDescent="0.25">
      <c r="B1390" s="5"/>
    </row>
    <row r="1391" spans="2:2" x14ac:dyDescent="0.25">
      <c r="B1391" s="5"/>
    </row>
    <row r="1392" spans="2:2" x14ac:dyDescent="0.25">
      <c r="B1392" s="5"/>
    </row>
    <row r="1393" spans="2:2" x14ac:dyDescent="0.25">
      <c r="B1393" s="5"/>
    </row>
    <row r="1394" spans="2:2" x14ac:dyDescent="0.25">
      <c r="B1394" s="5"/>
    </row>
    <row r="1395" spans="2:2" x14ac:dyDescent="0.25">
      <c r="B1395" s="5"/>
    </row>
    <row r="1396" spans="2:2" x14ac:dyDescent="0.25">
      <c r="B1396" s="5"/>
    </row>
    <row r="1397" spans="2:2" x14ac:dyDescent="0.25">
      <c r="B1397" s="5"/>
    </row>
    <row r="1398" spans="2:2" x14ac:dyDescent="0.25">
      <c r="B1398" s="5"/>
    </row>
    <row r="1399" spans="2:2" x14ac:dyDescent="0.25">
      <c r="B1399" s="5"/>
    </row>
    <row r="1400" spans="2:2" x14ac:dyDescent="0.25">
      <c r="B1400" s="5"/>
    </row>
    <row r="1401" spans="2:2" x14ac:dyDescent="0.25">
      <c r="B1401" s="5"/>
    </row>
    <row r="1402" spans="2:2" x14ac:dyDescent="0.25">
      <c r="B1402" s="5"/>
    </row>
    <row r="1403" spans="2:2" x14ac:dyDescent="0.25">
      <c r="B1403" s="5"/>
    </row>
    <row r="1404" spans="2:2" x14ac:dyDescent="0.25">
      <c r="B1404" s="5"/>
    </row>
    <row r="1405" spans="2:2" x14ac:dyDescent="0.25">
      <c r="B1405" s="5"/>
    </row>
    <row r="1406" spans="2:2" x14ac:dyDescent="0.25">
      <c r="B1406" s="5"/>
    </row>
    <row r="1407" spans="2:2" x14ac:dyDescent="0.25">
      <c r="B1407" s="5"/>
    </row>
    <row r="1408" spans="2:2" x14ac:dyDescent="0.25">
      <c r="B1408" s="5"/>
    </row>
    <row r="1409" spans="2:2" x14ac:dyDescent="0.25">
      <c r="B1409" s="5"/>
    </row>
    <row r="1410" spans="2:2" x14ac:dyDescent="0.25">
      <c r="B1410" s="5"/>
    </row>
    <row r="1411" spans="2:2" x14ac:dyDescent="0.25">
      <c r="B1411" s="5"/>
    </row>
    <row r="1412" spans="2:2" x14ac:dyDescent="0.25">
      <c r="B1412" s="5"/>
    </row>
    <row r="1413" spans="2:2" x14ac:dyDescent="0.25">
      <c r="B1413" s="5"/>
    </row>
    <row r="1414" spans="2:2" x14ac:dyDescent="0.25">
      <c r="B1414" s="5"/>
    </row>
    <row r="1415" spans="2:2" x14ac:dyDescent="0.25">
      <c r="B1415" s="5"/>
    </row>
    <row r="1416" spans="2:2" x14ac:dyDescent="0.25">
      <c r="B1416" s="5"/>
    </row>
    <row r="1417" spans="2:2" x14ac:dyDescent="0.25">
      <c r="B1417" s="5"/>
    </row>
    <row r="1418" spans="2:2" x14ac:dyDescent="0.25">
      <c r="B1418" s="5"/>
    </row>
    <row r="1419" spans="2:2" x14ac:dyDescent="0.25">
      <c r="B1419" s="5"/>
    </row>
    <row r="1420" spans="2:2" x14ac:dyDescent="0.25">
      <c r="B1420" s="5"/>
    </row>
    <row r="1421" spans="2:2" x14ac:dyDescent="0.25">
      <c r="B1421" s="5"/>
    </row>
    <row r="1422" spans="2:2" x14ac:dyDescent="0.25">
      <c r="B1422" s="5"/>
    </row>
    <row r="1423" spans="2:2" x14ac:dyDescent="0.25">
      <c r="B1423" s="5"/>
    </row>
    <row r="1424" spans="2:2" x14ac:dyDescent="0.25">
      <c r="B1424" s="5"/>
    </row>
    <row r="1425" spans="2:2" x14ac:dyDescent="0.25">
      <c r="B1425" s="5"/>
    </row>
    <row r="1426" spans="2:2" x14ac:dyDescent="0.25">
      <c r="B1426" s="5"/>
    </row>
    <row r="1427" spans="2:2" x14ac:dyDescent="0.25">
      <c r="B1427" s="5"/>
    </row>
    <row r="1428" spans="2:2" x14ac:dyDescent="0.25">
      <c r="B1428" s="5"/>
    </row>
    <row r="1429" spans="2:2" x14ac:dyDescent="0.25">
      <c r="B1429" s="5"/>
    </row>
    <row r="1430" spans="2:2" x14ac:dyDescent="0.25">
      <c r="B1430" s="5"/>
    </row>
    <row r="1431" spans="2:2" x14ac:dyDescent="0.25">
      <c r="B1431" s="5"/>
    </row>
    <row r="1432" spans="2:2" x14ac:dyDescent="0.25">
      <c r="B1432" s="5"/>
    </row>
    <row r="1433" spans="2:2" x14ac:dyDescent="0.25">
      <c r="B1433" s="5"/>
    </row>
    <row r="1434" spans="2:2" x14ac:dyDescent="0.25">
      <c r="B1434" s="5"/>
    </row>
    <row r="1435" spans="2:2" x14ac:dyDescent="0.25">
      <c r="B1435" s="5"/>
    </row>
    <row r="1436" spans="2:2" x14ac:dyDescent="0.25">
      <c r="B1436" s="5"/>
    </row>
    <row r="1437" spans="2:2" x14ac:dyDescent="0.25">
      <c r="B1437" s="5"/>
    </row>
    <row r="1438" spans="2:2" x14ac:dyDescent="0.25">
      <c r="B1438" s="5"/>
    </row>
    <row r="1439" spans="2:2" x14ac:dyDescent="0.25">
      <c r="B1439" s="5"/>
    </row>
    <row r="1440" spans="2:2" x14ac:dyDescent="0.25">
      <c r="B1440" s="5"/>
    </row>
    <row r="1441" spans="2:2" x14ac:dyDescent="0.25">
      <c r="B1441" s="5"/>
    </row>
    <row r="1442" spans="2:2" x14ac:dyDescent="0.25">
      <c r="B1442" s="5"/>
    </row>
    <row r="1443" spans="2:2" x14ac:dyDescent="0.25">
      <c r="B1443" s="5"/>
    </row>
    <row r="1444" spans="2:2" x14ac:dyDescent="0.25">
      <c r="B1444" s="5"/>
    </row>
    <row r="1445" spans="2:2" x14ac:dyDescent="0.25">
      <c r="B1445" s="5"/>
    </row>
    <row r="1446" spans="2:2" x14ac:dyDescent="0.25">
      <c r="B1446" s="5"/>
    </row>
    <row r="1447" spans="2:2" x14ac:dyDescent="0.25">
      <c r="B1447" s="5"/>
    </row>
    <row r="1448" spans="2:2" x14ac:dyDescent="0.25">
      <c r="B1448" s="5"/>
    </row>
    <row r="1449" spans="2:2" x14ac:dyDescent="0.25">
      <c r="B1449" s="5"/>
    </row>
    <row r="1450" spans="2:2" x14ac:dyDescent="0.25">
      <c r="B1450" s="5"/>
    </row>
    <row r="1451" spans="2:2" x14ac:dyDescent="0.25">
      <c r="B1451" s="5"/>
    </row>
    <row r="1452" spans="2:2" x14ac:dyDescent="0.25">
      <c r="B1452" s="5"/>
    </row>
    <row r="1453" spans="2:2" x14ac:dyDescent="0.25">
      <c r="B1453" s="5"/>
    </row>
    <row r="1454" spans="2:2" x14ac:dyDescent="0.25">
      <c r="B1454" s="5"/>
    </row>
    <row r="1455" spans="2:2" x14ac:dyDescent="0.25">
      <c r="B1455" s="5"/>
    </row>
    <row r="1456" spans="2:2" x14ac:dyDescent="0.25">
      <c r="B1456" s="5"/>
    </row>
    <row r="1457" spans="2:2" x14ac:dyDescent="0.25">
      <c r="B1457" s="5"/>
    </row>
    <row r="1458" spans="2:2" x14ac:dyDescent="0.25">
      <c r="B1458" s="5"/>
    </row>
    <row r="1459" spans="2:2" x14ac:dyDescent="0.25">
      <c r="B1459" s="5"/>
    </row>
    <row r="1460" spans="2:2" x14ac:dyDescent="0.25">
      <c r="B1460" s="5"/>
    </row>
    <row r="1461" spans="2:2" x14ac:dyDescent="0.25">
      <c r="B1461" s="5"/>
    </row>
    <row r="1462" spans="2:2" x14ac:dyDescent="0.25">
      <c r="B1462" s="5"/>
    </row>
    <row r="1463" spans="2:2" x14ac:dyDescent="0.25">
      <c r="B1463" s="5"/>
    </row>
    <row r="1464" spans="2:2" x14ac:dyDescent="0.25">
      <c r="B1464" s="5"/>
    </row>
    <row r="1465" spans="2:2" x14ac:dyDescent="0.25">
      <c r="B1465" s="5"/>
    </row>
    <row r="1466" spans="2:2" x14ac:dyDescent="0.25">
      <c r="B1466" s="5"/>
    </row>
    <row r="1467" spans="2:2" x14ac:dyDescent="0.25">
      <c r="B1467" s="5"/>
    </row>
    <row r="1468" spans="2:2" x14ac:dyDescent="0.25">
      <c r="B1468" s="5"/>
    </row>
    <row r="1469" spans="2:2" x14ac:dyDescent="0.25">
      <c r="B1469" s="5"/>
    </row>
    <row r="1470" spans="2:2" x14ac:dyDescent="0.25">
      <c r="B1470" s="5"/>
    </row>
    <row r="1471" spans="2:2" x14ac:dyDescent="0.25">
      <c r="B1471" s="5"/>
    </row>
    <row r="1472" spans="2:2" x14ac:dyDescent="0.25">
      <c r="B1472" s="5"/>
    </row>
    <row r="1473" spans="2:2" x14ac:dyDescent="0.25">
      <c r="B1473" s="5"/>
    </row>
    <row r="1474" spans="2:2" x14ac:dyDescent="0.25">
      <c r="B1474" s="5"/>
    </row>
    <row r="1475" spans="2:2" x14ac:dyDescent="0.25">
      <c r="B1475" s="5"/>
    </row>
    <row r="1476" spans="2:2" x14ac:dyDescent="0.25">
      <c r="B1476" s="5"/>
    </row>
    <row r="1477" spans="2:2" x14ac:dyDescent="0.25">
      <c r="B1477" s="5"/>
    </row>
    <row r="1478" spans="2:2" x14ac:dyDescent="0.25">
      <c r="B1478" s="5"/>
    </row>
    <row r="1479" spans="2:2" x14ac:dyDescent="0.25">
      <c r="B1479" s="5"/>
    </row>
    <row r="1480" spans="2:2" x14ac:dyDescent="0.25">
      <c r="B1480" s="5"/>
    </row>
    <row r="1481" spans="2:2" x14ac:dyDescent="0.25">
      <c r="B1481" s="5"/>
    </row>
    <row r="1482" spans="2:2" x14ac:dyDescent="0.25">
      <c r="B1482" s="5"/>
    </row>
    <row r="1483" spans="2:2" x14ac:dyDescent="0.25">
      <c r="B1483" s="5"/>
    </row>
    <row r="1484" spans="2:2" x14ac:dyDescent="0.25">
      <c r="B1484" s="5"/>
    </row>
    <row r="1485" spans="2:2" x14ac:dyDescent="0.25">
      <c r="B1485" s="5"/>
    </row>
    <row r="1486" spans="2:2" x14ac:dyDescent="0.25">
      <c r="B1486" s="5"/>
    </row>
    <row r="1487" spans="2:2" x14ac:dyDescent="0.25">
      <c r="B1487" s="5"/>
    </row>
    <row r="1488" spans="2:2" x14ac:dyDescent="0.25">
      <c r="B1488" s="5"/>
    </row>
    <row r="1489" spans="2:2" x14ac:dyDescent="0.25">
      <c r="B1489" s="5"/>
    </row>
    <row r="1490" spans="2:2" x14ac:dyDescent="0.25">
      <c r="B1490" s="5"/>
    </row>
    <row r="1491" spans="2:2" x14ac:dyDescent="0.25">
      <c r="B1491" s="5"/>
    </row>
    <row r="1492" spans="2:2" x14ac:dyDescent="0.25">
      <c r="B1492" s="5"/>
    </row>
    <row r="1493" spans="2:2" x14ac:dyDescent="0.25">
      <c r="B1493" s="5"/>
    </row>
    <row r="1494" spans="2:2" x14ac:dyDescent="0.25">
      <c r="B1494" s="5"/>
    </row>
    <row r="1495" spans="2:2" x14ac:dyDescent="0.25">
      <c r="B1495" s="5"/>
    </row>
    <row r="1496" spans="2:2" x14ac:dyDescent="0.25">
      <c r="B1496" s="5"/>
    </row>
    <row r="1497" spans="2:2" x14ac:dyDescent="0.25">
      <c r="B1497" s="5"/>
    </row>
    <row r="1498" spans="2:2" x14ac:dyDescent="0.25">
      <c r="B1498" s="5"/>
    </row>
    <row r="1499" spans="2:2" x14ac:dyDescent="0.25">
      <c r="B1499" s="5"/>
    </row>
    <row r="1500" spans="2:2" x14ac:dyDescent="0.25">
      <c r="B1500" s="5"/>
    </row>
    <row r="1501" spans="2:2" x14ac:dyDescent="0.25">
      <c r="B1501" s="5"/>
    </row>
    <row r="1502" spans="2:2" x14ac:dyDescent="0.25">
      <c r="B1502" s="5"/>
    </row>
    <row r="1503" spans="2:2" x14ac:dyDescent="0.25">
      <c r="B1503" s="5"/>
    </row>
    <row r="1504" spans="2:2" x14ac:dyDescent="0.25">
      <c r="B1504" s="5"/>
    </row>
    <row r="1505" spans="2:2" x14ac:dyDescent="0.25">
      <c r="B1505" s="5"/>
    </row>
    <row r="1506" spans="2:2" x14ac:dyDescent="0.25">
      <c r="B1506" s="5"/>
    </row>
    <row r="1507" spans="2:2" x14ac:dyDescent="0.25">
      <c r="B1507" s="5"/>
    </row>
    <row r="1508" spans="2:2" x14ac:dyDescent="0.25">
      <c r="B1508" s="5"/>
    </row>
    <row r="1509" spans="2:2" x14ac:dyDescent="0.25">
      <c r="B1509" s="5"/>
    </row>
    <row r="1510" spans="2:2" x14ac:dyDescent="0.25">
      <c r="B1510" s="5"/>
    </row>
    <row r="1511" spans="2:2" x14ac:dyDescent="0.25">
      <c r="B1511" s="5"/>
    </row>
    <row r="1512" spans="2:2" x14ac:dyDescent="0.25">
      <c r="B1512" s="5"/>
    </row>
    <row r="1513" spans="2:2" x14ac:dyDescent="0.25">
      <c r="B1513" s="5"/>
    </row>
    <row r="1514" spans="2:2" x14ac:dyDescent="0.25">
      <c r="B1514" s="5"/>
    </row>
    <row r="1515" spans="2:2" x14ac:dyDescent="0.25">
      <c r="B1515" s="5"/>
    </row>
    <row r="1516" spans="2:2" x14ac:dyDescent="0.25">
      <c r="B1516" s="5"/>
    </row>
    <row r="1517" spans="2:2" x14ac:dyDescent="0.25">
      <c r="B1517" s="5"/>
    </row>
    <row r="1518" spans="2:2" x14ac:dyDescent="0.25">
      <c r="B1518" s="5"/>
    </row>
    <row r="1519" spans="2:2" x14ac:dyDescent="0.25">
      <c r="B1519" s="5"/>
    </row>
    <row r="1520" spans="2:2" x14ac:dyDescent="0.25">
      <c r="B1520" s="5"/>
    </row>
    <row r="1521" spans="2:2" x14ac:dyDescent="0.25">
      <c r="B1521" s="5"/>
    </row>
    <row r="1522" spans="2:2" x14ac:dyDescent="0.25">
      <c r="B1522" s="5"/>
    </row>
    <row r="1523" spans="2:2" x14ac:dyDescent="0.25">
      <c r="B1523" s="5"/>
    </row>
    <row r="1524" spans="2:2" x14ac:dyDescent="0.25">
      <c r="B1524" s="5"/>
    </row>
    <row r="1525" spans="2:2" x14ac:dyDescent="0.25">
      <c r="B1525" s="5"/>
    </row>
    <row r="1526" spans="2:2" x14ac:dyDescent="0.25">
      <c r="B1526" s="5"/>
    </row>
    <row r="1527" spans="2:2" x14ac:dyDescent="0.25">
      <c r="B1527" s="5"/>
    </row>
    <row r="1528" spans="2:2" x14ac:dyDescent="0.25">
      <c r="B1528" s="5"/>
    </row>
    <row r="1529" spans="2:2" x14ac:dyDescent="0.25">
      <c r="B1529" s="5"/>
    </row>
    <row r="1530" spans="2:2" x14ac:dyDescent="0.25">
      <c r="B1530" s="5"/>
    </row>
    <row r="1531" spans="2:2" x14ac:dyDescent="0.25">
      <c r="B1531" s="5"/>
    </row>
    <row r="1532" spans="2:2" x14ac:dyDescent="0.25">
      <c r="B1532" s="5"/>
    </row>
    <row r="1533" spans="2:2" x14ac:dyDescent="0.25">
      <c r="B1533" s="5"/>
    </row>
    <row r="1534" spans="2:2" x14ac:dyDescent="0.25">
      <c r="B1534" s="5"/>
    </row>
    <row r="1535" spans="2:2" x14ac:dyDescent="0.25">
      <c r="B1535" s="5"/>
    </row>
    <row r="1536" spans="2:2" x14ac:dyDescent="0.25">
      <c r="B1536" s="5"/>
    </row>
    <row r="1537" spans="2:2" x14ac:dyDescent="0.25">
      <c r="B1537" s="5"/>
    </row>
    <row r="1538" spans="2:2" x14ac:dyDescent="0.25">
      <c r="B1538" s="5"/>
    </row>
    <row r="1539" spans="2:2" x14ac:dyDescent="0.25">
      <c r="B1539" s="5"/>
    </row>
    <row r="1540" spans="2:2" x14ac:dyDescent="0.25">
      <c r="B1540" s="5"/>
    </row>
    <row r="1541" spans="2:2" x14ac:dyDescent="0.25">
      <c r="B1541" s="5"/>
    </row>
    <row r="1542" spans="2:2" x14ac:dyDescent="0.25">
      <c r="B1542" s="5"/>
    </row>
    <row r="1543" spans="2:2" x14ac:dyDescent="0.25">
      <c r="B1543" s="5"/>
    </row>
    <row r="1544" spans="2:2" x14ac:dyDescent="0.25">
      <c r="B1544" s="5"/>
    </row>
    <row r="1545" spans="2:2" x14ac:dyDescent="0.25">
      <c r="B1545" s="5"/>
    </row>
    <row r="1546" spans="2:2" x14ac:dyDescent="0.25">
      <c r="B1546" s="5"/>
    </row>
    <row r="1547" spans="2:2" x14ac:dyDescent="0.25">
      <c r="B1547" s="5"/>
    </row>
    <row r="1548" spans="2:2" x14ac:dyDescent="0.25">
      <c r="B1548" s="5"/>
    </row>
    <row r="1549" spans="2:2" x14ac:dyDescent="0.25">
      <c r="B1549" s="5"/>
    </row>
    <row r="1550" spans="2:2" x14ac:dyDescent="0.25">
      <c r="B1550" s="5"/>
    </row>
    <row r="1551" spans="2:2" x14ac:dyDescent="0.25">
      <c r="B1551" s="5"/>
    </row>
    <row r="1552" spans="2:2" x14ac:dyDescent="0.25">
      <c r="B1552" s="5"/>
    </row>
    <row r="1553" spans="2:2" x14ac:dyDescent="0.25">
      <c r="B1553" s="5"/>
    </row>
    <row r="1554" spans="2:2" x14ac:dyDescent="0.25">
      <c r="B1554" s="5"/>
    </row>
    <row r="1555" spans="2:2" x14ac:dyDescent="0.25">
      <c r="B1555" s="5"/>
    </row>
    <row r="1556" spans="2:2" x14ac:dyDescent="0.25">
      <c r="B1556" s="5"/>
    </row>
    <row r="1557" spans="2:2" x14ac:dyDescent="0.25">
      <c r="B1557" s="5"/>
    </row>
    <row r="1558" spans="2:2" x14ac:dyDescent="0.25">
      <c r="B1558" s="5"/>
    </row>
    <row r="1559" spans="2:2" x14ac:dyDescent="0.25">
      <c r="B1559" s="5"/>
    </row>
    <row r="1560" spans="2:2" x14ac:dyDescent="0.25">
      <c r="B1560" s="5"/>
    </row>
    <row r="1561" spans="2:2" x14ac:dyDescent="0.25">
      <c r="B1561" s="5"/>
    </row>
    <row r="1562" spans="2:2" x14ac:dyDescent="0.25">
      <c r="B1562" s="5"/>
    </row>
    <row r="1563" spans="2:2" x14ac:dyDescent="0.25">
      <c r="B1563" s="5"/>
    </row>
    <row r="1564" spans="2:2" x14ac:dyDescent="0.25">
      <c r="B1564" s="5"/>
    </row>
    <row r="1565" spans="2:2" x14ac:dyDescent="0.25">
      <c r="B1565" s="5"/>
    </row>
    <row r="1566" spans="2:2" x14ac:dyDescent="0.25">
      <c r="B1566" s="5"/>
    </row>
    <row r="1567" spans="2:2" x14ac:dyDescent="0.25">
      <c r="B1567" s="5"/>
    </row>
    <row r="1568" spans="2:2" x14ac:dyDescent="0.25">
      <c r="B1568" s="5"/>
    </row>
    <row r="1569" spans="2:2" x14ac:dyDescent="0.25">
      <c r="B1569" s="5"/>
    </row>
    <row r="1570" spans="2:2" x14ac:dyDescent="0.25">
      <c r="B1570" s="5"/>
    </row>
    <row r="1571" spans="2:2" x14ac:dyDescent="0.25">
      <c r="B1571" s="5"/>
    </row>
    <row r="1572" spans="2:2" x14ac:dyDescent="0.25">
      <c r="B1572" s="5"/>
    </row>
    <row r="1573" spans="2:2" x14ac:dyDescent="0.25">
      <c r="B1573" s="5"/>
    </row>
    <row r="1574" spans="2:2" x14ac:dyDescent="0.25">
      <c r="B1574" s="5"/>
    </row>
    <row r="1575" spans="2:2" x14ac:dyDescent="0.25">
      <c r="B1575" s="5"/>
    </row>
    <row r="1576" spans="2:2" x14ac:dyDescent="0.25">
      <c r="B1576" s="5"/>
    </row>
    <row r="1577" spans="2:2" x14ac:dyDescent="0.25">
      <c r="B1577" s="5"/>
    </row>
    <row r="1578" spans="2:2" x14ac:dyDescent="0.25">
      <c r="B1578" s="5"/>
    </row>
    <row r="1579" spans="2:2" x14ac:dyDescent="0.25">
      <c r="B1579" s="5"/>
    </row>
    <row r="1580" spans="2:2" x14ac:dyDescent="0.25">
      <c r="B1580" s="5"/>
    </row>
    <row r="1581" spans="2:2" x14ac:dyDescent="0.25">
      <c r="B1581" s="5"/>
    </row>
    <row r="1582" spans="2:2" x14ac:dyDescent="0.25">
      <c r="B1582" s="5"/>
    </row>
    <row r="1583" spans="2:2" x14ac:dyDescent="0.25">
      <c r="B1583" s="5"/>
    </row>
    <row r="1584" spans="2:2" x14ac:dyDescent="0.25">
      <c r="B1584" s="5"/>
    </row>
    <row r="1585" spans="2:2" x14ac:dyDescent="0.25">
      <c r="B1585" s="5"/>
    </row>
    <row r="1586" spans="2:2" x14ac:dyDescent="0.25">
      <c r="B1586" s="5"/>
    </row>
    <row r="1587" spans="2:2" x14ac:dyDescent="0.25">
      <c r="B1587" s="5"/>
    </row>
    <row r="1588" spans="2:2" x14ac:dyDescent="0.25">
      <c r="B1588" s="5"/>
    </row>
    <row r="1589" spans="2:2" x14ac:dyDescent="0.25">
      <c r="B1589" s="5"/>
    </row>
    <row r="1590" spans="2:2" x14ac:dyDescent="0.25">
      <c r="B1590" s="5"/>
    </row>
    <row r="1591" spans="2:2" x14ac:dyDescent="0.25">
      <c r="B1591" s="5"/>
    </row>
    <row r="1592" spans="2:2" x14ac:dyDescent="0.25">
      <c r="B1592" s="5"/>
    </row>
    <row r="1593" spans="2:2" x14ac:dyDescent="0.25">
      <c r="B1593" s="5"/>
    </row>
    <row r="1594" spans="2:2" x14ac:dyDescent="0.25">
      <c r="B1594" s="5"/>
    </row>
    <row r="1595" spans="2:2" x14ac:dyDescent="0.25">
      <c r="B1595" s="5"/>
    </row>
    <row r="1596" spans="2:2" x14ac:dyDescent="0.25">
      <c r="B1596" s="5"/>
    </row>
    <row r="1597" spans="2:2" x14ac:dyDescent="0.25">
      <c r="B1597" s="5"/>
    </row>
    <row r="1598" spans="2:2" x14ac:dyDescent="0.25">
      <c r="B1598" s="5"/>
    </row>
    <row r="1599" spans="2:2" x14ac:dyDescent="0.25">
      <c r="B1599" s="5"/>
    </row>
    <row r="1600" spans="2:2" x14ac:dyDescent="0.25">
      <c r="B1600" s="5"/>
    </row>
    <row r="1601" spans="2:2" x14ac:dyDescent="0.25">
      <c r="B1601" s="5"/>
    </row>
    <row r="1602" spans="2:2" x14ac:dyDescent="0.25">
      <c r="B1602" s="5"/>
    </row>
    <row r="1603" spans="2:2" x14ac:dyDescent="0.25">
      <c r="B1603" s="5"/>
    </row>
    <row r="1604" spans="2:2" x14ac:dyDescent="0.25">
      <c r="B1604" s="5"/>
    </row>
    <row r="1605" spans="2:2" x14ac:dyDescent="0.25">
      <c r="B1605" s="5"/>
    </row>
    <row r="1606" spans="2:2" x14ac:dyDescent="0.25">
      <c r="B1606" s="5"/>
    </row>
    <row r="1607" spans="2:2" x14ac:dyDescent="0.25">
      <c r="B1607" s="5"/>
    </row>
    <row r="1608" spans="2:2" x14ac:dyDescent="0.25">
      <c r="B1608" s="5"/>
    </row>
    <row r="1609" spans="2:2" x14ac:dyDescent="0.25">
      <c r="B1609" s="5"/>
    </row>
    <row r="1610" spans="2:2" x14ac:dyDescent="0.25">
      <c r="B1610" s="5"/>
    </row>
    <row r="1611" spans="2:2" x14ac:dyDescent="0.25">
      <c r="B1611" s="5"/>
    </row>
    <row r="1612" spans="2:2" x14ac:dyDescent="0.25">
      <c r="B1612" s="5"/>
    </row>
    <row r="1613" spans="2:2" x14ac:dyDescent="0.25">
      <c r="B1613" s="5"/>
    </row>
    <row r="1614" spans="2:2" x14ac:dyDescent="0.25">
      <c r="B1614" s="5"/>
    </row>
    <row r="1615" spans="2:2" x14ac:dyDescent="0.25">
      <c r="B1615" s="5"/>
    </row>
    <row r="1616" spans="2:2" x14ac:dyDescent="0.25">
      <c r="B1616" s="5"/>
    </row>
    <row r="1617" spans="2:2" x14ac:dyDescent="0.25">
      <c r="B1617" s="5"/>
    </row>
    <row r="1618" spans="2:2" x14ac:dyDescent="0.25">
      <c r="B1618" s="5"/>
    </row>
    <row r="1619" spans="2:2" x14ac:dyDescent="0.25">
      <c r="B1619" s="5"/>
    </row>
    <row r="1620" spans="2:2" x14ac:dyDescent="0.25">
      <c r="B1620" s="5"/>
    </row>
    <row r="1621" spans="2:2" x14ac:dyDescent="0.25">
      <c r="B1621" s="5"/>
    </row>
    <row r="1622" spans="2:2" x14ac:dyDescent="0.25">
      <c r="B1622" s="5"/>
    </row>
    <row r="1623" spans="2:2" x14ac:dyDescent="0.25">
      <c r="B1623" s="5"/>
    </row>
    <row r="1624" spans="2:2" x14ac:dyDescent="0.25">
      <c r="B1624" s="5"/>
    </row>
    <row r="1625" spans="2:2" x14ac:dyDescent="0.25">
      <c r="B1625" s="5"/>
    </row>
    <row r="1626" spans="2:2" x14ac:dyDescent="0.25">
      <c r="B1626" s="5"/>
    </row>
    <row r="1627" spans="2:2" x14ac:dyDescent="0.25">
      <c r="B1627" s="5"/>
    </row>
    <row r="1628" spans="2:2" x14ac:dyDescent="0.25">
      <c r="B1628" s="5"/>
    </row>
    <row r="1629" spans="2:2" x14ac:dyDescent="0.25">
      <c r="B1629" s="5"/>
    </row>
    <row r="1630" spans="2:2" x14ac:dyDescent="0.25">
      <c r="B1630" s="5"/>
    </row>
    <row r="1631" spans="2:2" x14ac:dyDescent="0.25">
      <c r="B1631" s="5"/>
    </row>
    <row r="1632" spans="2:2" x14ac:dyDescent="0.25">
      <c r="B1632" s="5"/>
    </row>
    <row r="1633" spans="2:2" x14ac:dyDescent="0.25">
      <c r="B1633" s="5"/>
    </row>
    <row r="1634" spans="2:2" x14ac:dyDescent="0.25">
      <c r="B1634" s="5"/>
    </row>
    <row r="1635" spans="2:2" x14ac:dyDescent="0.25">
      <c r="B1635" s="5"/>
    </row>
    <row r="1636" spans="2:2" x14ac:dyDescent="0.25">
      <c r="B1636" s="5"/>
    </row>
    <row r="1637" spans="2:2" x14ac:dyDescent="0.25">
      <c r="B1637" s="5"/>
    </row>
    <row r="1638" spans="2:2" x14ac:dyDescent="0.25">
      <c r="B1638" s="5"/>
    </row>
    <row r="1639" spans="2:2" x14ac:dyDescent="0.25">
      <c r="B1639" s="5"/>
    </row>
    <row r="1640" spans="2:2" x14ac:dyDescent="0.25">
      <c r="B1640" s="5"/>
    </row>
    <row r="1641" spans="2:2" x14ac:dyDescent="0.25">
      <c r="B1641" s="5"/>
    </row>
    <row r="1642" spans="2:2" x14ac:dyDescent="0.25">
      <c r="B1642" s="5"/>
    </row>
    <row r="1643" spans="2:2" x14ac:dyDescent="0.25">
      <c r="B1643" s="5"/>
    </row>
    <row r="1644" spans="2:2" x14ac:dyDescent="0.25">
      <c r="B1644" s="5"/>
    </row>
    <row r="1645" spans="2:2" x14ac:dyDescent="0.25">
      <c r="B1645" s="5"/>
    </row>
    <row r="1646" spans="2:2" x14ac:dyDescent="0.25">
      <c r="B1646" s="5"/>
    </row>
    <row r="1647" spans="2:2" x14ac:dyDescent="0.25">
      <c r="B1647" s="5"/>
    </row>
    <row r="1648" spans="2:2" x14ac:dyDescent="0.25">
      <c r="B1648" s="5"/>
    </row>
    <row r="1649" spans="2:2" x14ac:dyDescent="0.25">
      <c r="B1649" s="5"/>
    </row>
    <row r="1650" spans="2:2" x14ac:dyDescent="0.25">
      <c r="B1650" s="5"/>
    </row>
    <row r="1651" spans="2:2" x14ac:dyDescent="0.25">
      <c r="B1651" s="5"/>
    </row>
    <row r="1652" spans="2:2" x14ac:dyDescent="0.25">
      <c r="B1652" s="5"/>
    </row>
    <row r="1653" spans="2:2" x14ac:dyDescent="0.25">
      <c r="B1653" s="5"/>
    </row>
    <row r="1654" spans="2:2" x14ac:dyDescent="0.25">
      <c r="B1654" s="5"/>
    </row>
    <row r="1655" spans="2:2" x14ac:dyDescent="0.25">
      <c r="B1655" s="5"/>
    </row>
    <row r="1656" spans="2:2" x14ac:dyDescent="0.25">
      <c r="B1656" s="5"/>
    </row>
    <row r="1657" spans="2:2" x14ac:dyDescent="0.25">
      <c r="B1657" s="5"/>
    </row>
    <row r="1658" spans="2:2" x14ac:dyDescent="0.25">
      <c r="B1658" s="5"/>
    </row>
    <row r="1659" spans="2:2" x14ac:dyDescent="0.25">
      <c r="B1659" s="5"/>
    </row>
    <row r="1660" spans="2:2" x14ac:dyDescent="0.25">
      <c r="B1660" s="5"/>
    </row>
    <row r="1661" spans="2:2" x14ac:dyDescent="0.25">
      <c r="B1661" s="5"/>
    </row>
    <row r="1662" spans="2:2" x14ac:dyDescent="0.25">
      <c r="B1662" s="5"/>
    </row>
    <row r="1663" spans="2:2" x14ac:dyDescent="0.25">
      <c r="B1663" s="5"/>
    </row>
    <row r="1664" spans="2:2" x14ac:dyDescent="0.25">
      <c r="B1664" s="5"/>
    </row>
    <row r="1665" spans="2:2" x14ac:dyDescent="0.25">
      <c r="B1665" s="5"/>
    </row>
    <row r="1666" spans="2:2" x14ac:dyDescent="0.25">
      <c r="B1666" s="5"/>
    </row>
    <row r="1667" spans="2:2" x14ac:dyDescent="0.25">
      <c r="B1667" s="5"/>
    </row>
    <row r="1668" spans="2:2" x14ac:dyDescent="0.25">
      <c r="B1668" s="5"/>
    </row>
    <row r="1669" spans="2:2" x14ac:dyDescent="0.25">
      <c r="B1669" s="5"/>
    </row>
    <row r="1670" spans="2:2" x14ac:dyDescent="0.25">
      <c r="B1670" s="5"/>
    </row>
    <row r="1671" spans="2:2" x14ac:dyDescent="0.25">
      <c r="B1671" s="5"/>
    </row>
    <row r="1672" spans="2:2" x14ac:dyDescent="0.25">
      <c r="B1672" s="5"/>
    </row>
    <row r="1673" spans="2:2" x14ac:dyDescent="0.25">
      <c r="B1673" s="5"/>
    </row>
    <row r="1674" spans="2:2" x14ac:dyDescent="0.25">
      <c r="B1674" s="5"/>
    </row>
    <row r="1675" spans="2:2" x14ac:dyDescent="0.25">
      <c r="B1675" s="5"/>
    </row>
    <row r="1676" spans="2:2" x14ac:dyDescent="0.25">
      <c r="B1676" s="5"/>
    </row>
    <row r="1677" spans="2:2" x14ac:dyDescent="0.25">
      <c r="B1677" s="5"/>
    </row>
    <row r="1678" spans="2:2" x14ac:dyDescent="0.25">
      <c r="B1678" s="5"/>
    </row>
    <row r="1679" spans="2:2" x14ac:dyDescent="0.25">
      <c r="B1679" s="5"/>
    </row>
    <row r="1680" spans="2:2" x14ac:dyDescent="0.25">
      <c r="B1680" s="5"/>
    </row>
    <row r="1681" spans="2:2" x14ac:dyDescent="0.25">
      <c r="B1681" s="5"/>
    </row>
    <row r="1682" spans="2:2" x14ac:dyDescent="0.25">
      <c r="B1682" s="5"/>
    </row>
    <row r="1683" spans="2:2" x14ac:dyDescent="0.25">
      <c r="B1683" s="5"/>
    </row>
    <row r="1684" spans="2:2" x14ac:dyDescent="0.25">
      <c r="B1684" s="5"/>
    </row>
    <row r="1685" spans="2:2" x14ac:dyDescent="0.25">
      <c r="B1685" s="5"/>
    </row>
    <row r="1686" spans="2:2" x14ac:dyDescent="0.25">
      <c r="B1686" s="5"/>
    </row>
    <row r="1687" spans="2:2" x14ac:dyDescent="0.25">
      <c r="B1687" s="5"/>
    </row>
    <row r="1688" spans="2:2" x14ac:dyDescent="0.25">
      <c r="B1688" s="5"/>
    </row>
    <row r="1689" spans="2:2" x14ac:dyDescent="0.25">
      <c r="B1689" s="5"/>
    </row>
    <row r="1690" spans="2:2" x14ac:dyDescent="0.25">
      <c r="B1690" s="5"/>
    </row>
    <row r="1691" spans="2:2" x14ac:dyDescent="0.25">
      <c r="B1691" s="5"/>
    </row>
    <row r="1692" spans="2:2" x14ac:dyDescent="0.25">
      <c r="B1692" s="5"/>
    </row>
    <row r="1693" spans="2:2" x14ac:dyDescent="0.25">
      <c r="B1693" s="5"/>
    </row>
    <row r="1694" spans="2:2" x14ac:dyDescent="0.25">
      <c r="B1694" s="5"/>
    </row>
    <row r="1695" spans="2:2" x14ac:dyDescent="0.25">
      <c r="B1695" s="5"/>
    </row>
    <row r="1696" spans="2:2" x14ac:dyDescent="0.25">
      <c r="B1696" s="5"/>
    </row>
    <row r="1697" spans="2:2" x14ac:dyDescent="0.25">
      <c r="B1697" s="5"/>
    </row>
    <row r="1698" spans="2:2" x14ac:dyDescent="0.25">
      <c r="B1698" s="5"/>
    </row>
    <row r="1699" spans="2:2" x14ac:dyDescent="0.25">
      <c r="B1699" s="5"/>
    </row>
    <row r="1700" spans="2:2" x14ac:dyDescent="0.25">
      <c r="B1700" s="5"/>
    </row>
  </sheetData>
  <mergeCells count="789">
    <mergeCell ref="A309:E309"/>
    <mergeCell ref="P43:P45"/>
    <mergeCell ref="P61:P63"/>
    <mergeCell ref="F43:F45"/>
    <mergeCell ref="C43:C45"/>
    <mergeCell ref="G43:G45"/>
    <mergeCell ref="H43:H45"/>
    <mergeCell ref="I43:I45"/>
    <mergeCell ref="C61:C63"/>
    <mergeCell ref="F61:F63"/>
    <mergeCell ref="G61:G63"/>
    <mergeCell ref="H61:H63"/>
    <mergeCell ref="I61:I63"/>
    <mergeCell ref="J61:J63"/>
    <mergeCell ref="K61:K63"/>
    <mergeCell ref="L61:L63"/>
    <mergeCell ref="C118:C120"/>
    <mergeCell ref="F118:F120"/>
    <mergeCell ref="F102:F104"/>
    <mergeCell ref="C109:C111"/>
    <mergeCell ref="C112:C114"/>
    <mergeCell ref="D34:D120"/>
    <mergeCell ref="J81:J83"/>
    <mergeCell ref="K87:K89"/>
    <mergeCell ref="C99:C101"/>
    <mergeCell ref="C96:C98"/>
    <mergeCell ref="C40:C42"/>
    <mergeCell ref="F81:F83"/>
    <mergeCell ref="F69:F70"/>
    <mergeCell ref="I84:I86"/>
    <mergeCell ref="I87:I89"/>
    <mergeCell ref="H87:H89"/>
    <mergeCell ref="H81:H83"/>
    <mergeCell ref="H90:H92"/>
    <mergeCell ref="I90:I92"/>
    <mergeCell ref="I71:I72"/>
    <mergeCell ref="F71:F72"/>
    <mergeCell ref="F87:F89"/>
    <mergeCell ref="C87:C89"/>
    <mergeCell ref="F84:F86"/>
    <mergeCell ref="G84:G86"/>
    <mergeCell ref="G87:G89"/>
    <mergeCell ref="G69:G70"/>
    <mergeCell ref="G71:G72"/>
    <mergeCell ref="P115:P117"/>
    <mergeCell ref="N115:N117"/>
    <mergeCell ref="M105:M107"/>
    <mergeCell ref="P84:P86"/>
    <mergeCell ref="N87:N89"/>
    <mergeCell ref="K90:K92"/>
    <mergeCell ref="N81:N83"/>
    <mergeCell ref="N84:N86"/>
    <mergeCell ref="N90:N92"/>
    <mergeCell ref="M87:M89"/>
    <mergeCell ref="L84:L86"/>
    <mergeCell ref="L90:L92"/>
    <mergeCell ref="K84:K86"/>
    <mergeCell ref="P90:P92"/>
    <mergeCell ref="O84:O86"/>
    <mergeCell ref="O81:O83"/>
    <mergeCell ref="M90:M92"/>
    <mergeCell ref="L81:L83"/>
    <mergeCell ref="M84:M86"/>
    <mergeCell ref="K81:K83"/>
    <mergeCell ref="O87:O89"/>
    <mergeCell ref="L87:L89"/>
    <mergeCell ref="M81:M83"/>
    <mergeCell ref="O105:O107"/>
    <mergeCell ref="M115:M117"/>
    <mergeCell ref="L99:L101"/>
    <mergeCell ref="M99:M101"/>
    <mergeCell ref="N105:N107"/>
    <mergeCell ref="L105:L107"/>
    <mergeCell ref="N102:N104"/>
    <mergeCell ref="M102:M104"/>
    <mergeCell ref="L115:L117"/>
    <mergeCell ref="I105:I107"/>
    <mergeCell ref="E163:E174"/>
    <mergeCell ref="O163:O165"/>
    <mergeCell ref="P118:P120"/>
    <mergeCell ref="L118:L120"/>
    <mergeCell ref="A121:W121"/>
    <mergeCell ref="P125:P130"/>
    <mergeCell ref="K125:K130"/>
    <mergeCell ref="L125:L130"/>
    <mergeCell ref="H125:H130"/>
    <mergeCell ref="G134:G136"/>
    <mergeCell ref="P134:P136"/>
    <mergeCell ref="J125:J130"/>
    <mergeCell ref="C128:C133"/>
    <mergeCell ref="B118:B120"/>
    <mergeCell ref="H118:H120"/>
    <mergeCell ref="I118:I120"/>
    <mergeCell ref="M140:M142"/>
    <mergeCell ref="H134:H136"/>
    <mergeCell ref="I134:I136"/>
    <mergeCell ref="J140:J142"/>
    <mergeCell ref="K134:K136"/>
    <mergeCell ref="H140:H142"/>
    <mergeCell ref="B147:B158"/>
    <mergeCell ref="C156:C158"/>
    <mergeCell ref="C140:C142"/>
    <mergeCell ref="H150:H151"/>
    <mergeCell ref="I150:I151"/>
    <mergeCell ref="H143:H145"/>
    <mergeCell ref="C143:C145"/>
    <mergeCell ref="G143:G145"/>
    <mergeCell ref="I143:I145"/>
    <mergeCell ref="F143:F145"/>
    <mergeCell ref="G140:G142"/>
    <mergeCell ref="C153:C155"/>
    <mergeCell ref="G150:G151"/>
    <mergeCell ref="F150:F151"/>
    <mergeCell ref="A146:W146"/>
    <mergeCell ref="P143:P145"/>
    <mergeCell ref="D125:D145"/>
    <mergeCell ref="E125:E130"/>
    <mergeCell ref="F125:F130"/>
    <mergeCell ref="M125:M130"/>
    <mergeCell ref="J134:J136"/>
    <mergeCell ref="E150:E158"/>
    <mergeCell ref="L143:L145"/>
    <mergeCell ref="C160:P162"/>
    <mergeCell ref="C166:C168"/>
    <mergeCell ref="G169:G171"/>
    <mergeCell ref="C169:C171"/>
    <mergeCell ref="M169:M171"/>
    <mergeCell ref="O166:O168"/>
    <mergeCell ref="J166:J168"/>
    <mergeCell ref="H166:H168"/>
    <mergeCell ref="P166:P168"/>
    <mergeCell ref="D163:D183"/>
    <mergeCell ref="O175:O177"/>
    <mergeCell ref="K169:K171"/>
    <mergeCell ref="J143:J145"/>
    <mergeCell ref="C175:C177"/>
    <mergeCell ref="K175:K177"/>
    <mergeCell ref="N163:N165"/>
    <mergeCell ref="G163:G165"/>
    <mergeCell ref="H163:H165"/>
    <mergeCell ref="F163:F165"/>
    <mergeCell ref="K163:K165"/>
    <mergeCell ref="L166:L168"/>
    <mergeCell ref="H169:H171"/>
    <mergeCell ref="O218:O220"/>
    <mergeCell ref="L218:L220"/>
    <mergeCell ref="L200:L202"/>
    <mergeCell ref="J197:J199"/>
    <mergeCell ref="L191:L193"/>
    <mergeCell ref="K200:K202"/>
    <mergeCell ref="K178:K180"/>
    <mergeCell ref="L178:L180"/>
    <mergeCell ref="O200:O202"/>
    <mergeCell ref="C215:C217"/>
    <mergeCell ref="K218:K220"/>
    <mergeCell ref="G209:G211"/>
    <mergeCell ref="N206:N208"/>
    <mergeCell ref="N175:N177"/>
    <mergeCell ref="F188:F190"/>
    <mergeCell ref="F175:F177"/>
    <mergeCell ref="M218:M220"/>
    <mergeCell ref="F206:F208"/>
    <mergeCell ref="C178:C180"/>
    <mergeCell ref="F178:F180"/>
    <mergeCell ref="I178:I180"/>
    <mergeCell ref="I206:I208"/>
    <mergeCell ref="C194:C196"/>
    <mergeCell ref="C181:C183"/>
    <mergeCell ref="I218:I220"/>
    <mergeCell ref="N188:N190"/>
    <mergeCell ref="L188:L190"/>
    <mergeCell ref="M215:M217"/>
    <mergeCell ref="F191:F193"/>
    <mergeCell ref="E215:E220"/>
    <mergeCell ref="E188:E193"/>
    <mergeCell ref="J188:J190"/>
    <mergeCell ref="N200:N202"/>
    <mergeCell ref="A7:A9"/>
    <mergeCell ref="A11:A28"/>
    <mergeCell ref="A10:W10"/>
    <mergeCell ref="B11:B28"/>
    <mergeCell ref="P140:P142"/>
    <mergeCell ref="O134:O136"/>
    <mergeCell ref="O143:O145"/>
    <mergeCell ref="L134:L136"/>
    <mergeCell ref="O125:O130"/>
    <mergeCell ref="B122:B136"/>
    <mergeCell ref="C125:C127"/>
    <mergeCell ref="O140:O142"/>
    <mergeCell ref="N140:N142"/>
    <mergeCell ref="C134:C136"/>
    <mergeCell ref="F140:F142"/>
    <mergeCell ref="F134:F136"/>
    <mergeCell ref="E134:E145"/>
    <mergeCell ref="C11:P14"/>
    <mergeCell ref="P81:P83"/>
    <mergeCell ref="I22:I24"/>
    <mergeCell ref="K118:K120"/>
    <mergeCell ref="K115:K117"/>
    <mergeCell ref="K105:K107"/>
    <mergeCell ref="O118:O120"/>
    <mergeCell ref="C225:C227"/>
    <mergeCell ref="O225:O227"/>
    <mergeCell ref="F225:F227"/>
    <mergeCell ref="A29:W29"/>
    <mergeCell ref="H40:H42"/>
    <mergeCell ref="F40:F42"/>
    <mergeCell ref="A30:A39"/>
    <mergeCell ref="B30:B47"/>
    <mergeCell ref="N150:N151"/>
    <mergeCell ref="P209:P211"/>
    <mergeCell ref="P206:P208"/>
    <mergeCell ref="P191:P193"/>
    <mergeCell ref="L206:L208"/>
    <mergeCell ref="H197:H199"/>
    <mergeCell ref="O178:O180"/>
    <mergeCell ref="O188:O190"/>
    <mergeCell ref="O191:O193"/>
    <mergeCell ref="F194:F196"/>
    <mergeCell ref="A222:A234"/>
    <mergeCell ref="I231:I234"/>
    <mergeCell ref="G228:G230"/>
    <mergeCell ref="M200:M202"/>
    <mergeCell ref="F215:F217"/>
    <mergeCell ref="M206:M208"/>
    <mergeCell ref="A236:A302"/>
    <mergeCell ref="N243:N246"/>
    <mergeCell ref="H231:H234"/>
    <mergeCell ref="J231:J234"/>
    <mergeCell ref="M265:M266"/>
    <mergeCell ref="K251:K253"/>
    <mergeCell ref="G289:G292"/>
    <mergeCell ref="K289:K292"/>
    <mergeCell ref="L289:L292"/>
    <mergeCell ref="M289:M292"/>
    <mergeCell ref="H289:H292"/>
    <mergeCell ref="I289:I292"/>
    <mergeCell ref="J289:J292"/>
    <mergeCell ref="J272:J274"/>
    <mergeCell ref="N258:N260"/>
    <mergeCell ref="N254:N257"/>
    <mergeCell ref="M269:M271"/>
    <mergeCell ref="I265:I266"/>
    <mergeCell ref="G269:G271"/>
    <mergeCell ref="G258:G260"/>
    <mergeCell ref="H258:H260"/>
    <mergeCell ref="M251:M253"/>
    <mergeCell ref="F254:F257"/>
    <mergeCell ref="F231:F234"/>
    <mergeCell ref="P240:P241"/>
    <mergeCell ref="M240:M241"/>
    <mergeCell ref="C254:C257"/>
    <mergeCell ref="C251:C253"/>
    <mergeCell ref="C258:C260"/>
    <mergeCell ref="C228:C230"/>
    <mergeCell ref="F243:F246"/>
    <mergeCell ref="N240:N241"/>
    <mergeCell ref="P258:P260"/>
    <mergeCell ref="G254:G257"/>
    <mergeCell ref="H228:H230"/>
    <mergeCell ref="L228:L230"/>
    <mergeCell ref="J243:J246"/>
    <mergeCell ref="I251:I253"/>
    <mergeCell ref="J251:J253"/>
    <mergeCell ref="L243:L246"/>
    <mergeCell ref="N251:N253"/>
    <mergeCell ref="L240:L241"/>
    <mergeCell ref="F251:F253"/>
    <mergeCell ref="P243:P246"/>
    <mergeCell ref="F247:F250"/>
    <mergeCell ref="D251:D260"/>
    <mergeCell ref="P228:P230"/>
    <mergeCell ref="N231:N234"/>
    <mergeCell ref="L203:L205"/>
    <mergeCell ref="J178:J180"/>
    <mergeCell ref="P163:P165"/>
    <mergeCell ref="M118:M120"/>
    <mergeCell ref="I102:I104"/>
    <mergeCell ref="J102:J104"/>
    <mergeCell ref="J99:J101"/>
    <mergeCell ref="K99:K101"/>
    <mergeCell ref="K102:K104"/>
    <mergeCell ref="N99:N101"/>
    <mergeCell ref="J118:J120"/>
    <mergeCell ref="J115:J117"/>
    <mergeCell ref="L102:L104"/>
    <mergeCell ref="J105:J107"/>
    <mergeCell ref="I99:I101"/>
    <mergeCell ref="O99:O101"/>
    <mergeCell ref="I115:I117"/>
    <mergeCell ref="M203:M205"/>
    <mergeCell ref="N118:N120"/>
    <mergeCell ref="L140:L142"/>
    <mergeCell ref="P99:P101"/>
    <mergeCell ref="O115:O117"/>
    <mergeCell ref="P105:P107"/>
    <mergeCell ref="C185:P187"/>
    <mergeCell ref="C26:C28"/>
    <mergeCell ref="M22:M24"/>
    <mergeCell ref="N22:N24"/>
    <mergeCell ref="O22:O24"/>
    <mergeCell ref="P22:P24"/>
    <mergeCell ref="F22:F24"/>
    <mergeCell ref="D15:D28"/>
    <mergeCell ref="E15:E28"/>
    <mergeCell ref="G22:G24"/>
    <mergeCell ref="J22:J24"/>
    <mergeCell ref="K22:K24"/>
    <mergeCell ref="L22:L24"/>
    <mergeCell ref="H22:H24"/>
    <mergeCell ref="Q1:V1"/>
    <mergeCell ref="Q2:V2"/>
    <mergeCell ref="B5:W5"/>
    <mergeCell ref="B7:B9"/>
    <mergeCell ref="G7:G9"/>
    <mergeCell ref="M8:N8"/>
    <mergeCell ref="I8:J8"/>
    <mergeCell ref="K8:L8"/>
    <mergeCell ref="E7:E9"/>
    <mergeCell ref="D7:D9"/>
    <mergeCell ref="O8:P8"/>
    <mergeCell ref="F7:F9"/>
    <mergeCell ref="S8:S9"/>
    <mergeCell ref="H7:P7"/>
    <mergeCell ref="U8:U9"/>
    <mergeCell ref="R8:R9"/>
    <mergeCell ref="T8:T9"/>
    <mergeCell ref="V8:V9"/>
    <mergeCell ref="W8:W9"/>
    <mergeCell ref="Q7:Q9"/>
    <mergeCell ref="C7:C9"/>
    <mergeCell ref="R7:W7"/>
    <mergeCell ref="S4:W4"/>
    <mergeCell ref="C30:P30"/>
    <mergeCell ref="C37:C39"/>
    <mergeCell ref="O40:O42"/>
    <mergeCell ref="P40:P42"/>
    <mergeCell ref="I40:I42"/>
    <mergeCell ref="J40:J42"/>
    <mergeCell ref="K40:K42"/>
    <mergeCell ref="L40:L42"/>
    <mergeCell ref="J43:J45"/>
    <mergeCell ref="N43:N45"/>
    <mergeCell ref="K43:K45"/>
    <mergeCell ref="L43:L45"/>
    <mergeCell ref="M43:M45"/>
    <mergeCell ref="O43:O45"/>
    <mergeCell ref="M40:M42"/>
    <mergeCell ref="N40:N42"/>
    <mergeCell ref="G40:G42"/>
    <mergeCell ref="W46:W60"/>
    <mergeCell ref="V46:V60"/>
    <mergeCell ref="U46:U60"/>
    <mergeCell ref="R46:R60"/>
    <mergeCell ref="S46:S60"/>
    <mergeCell ref="T46:T60"/>
    <mergeCell ref="Q46:Q60"/>
    <mergeCell ref="K71:K72"/>
    <mergeCell ref="P102:P104"/>
    <mergeCell ref="P87:P89"/>
    <mergeCell ref="O90:O92"/>
    <mergeCell ref="O102:O104"/>
    <mergeCell ref="N61:N63"/>
    <mergeCell ref="O61:O63"/>
    <mergeCell ref="P71:P72"/>
    <mergeCell ref="M61:M63"/>
    <mergeCell ref="J90:J92"/>
    <mergeCell ref="K69:K70"/>
    <mergeCell ref="H71:H72"/>
    <mergeCell ref="I81:I83"/>
    <mergeCell ref="J84:J86"/>
    <mergeCell ref="J87:J89"/>
    <mergeCell ref="M71:M72"/>
    <mergeCell ref="O71:O72"/>
    <mergeCell ref="O69:O70"/>
    <mergeCell ref="N71:N72"/>
    <mergeCell ref="M69:M70"/>
    <mergeCell ref="J71:J72"/>
    <mergeCell ref="L71:L72"/>
    <mergeCell ref="F115:F117"/>
    <mergeCell ref="G115:G117"/>
    <mergeCell ref="H115:H117"/>
    <mergeCell ref="C115:C117"/>
    <mergeCell ref="C84:C86"/>
    <mergeCell ref="C90:C92"/>
    <mergeCell ref="F90:F92"/>
    <mergeCell ref="G90:G92"/>
    <mergeCell ref="G81:G83"/>
    <mergeCell ref="C93:C95"/>
    <mergeCell ref="H99:H101"/>
    <mergeCell ref="H105:H107"/>
    <mergeCell ref="H102:H104"/>
    <mergeCell ref="E115:E120"/>
    <mergeCell ref="G118:G120"/>
    <mergeCell ref="C102:C104"/>
    <mergeCell ref="C81:C83"/>
    <mergeCell ref="G102:G104"/>
    <mergeCell ref="F99:F101"/>
    <mergeCell ref="G99:G101"/>
    <mergeCell ref="H84:H86"/>
    <mergeCell ref="C105:C107"/>
    <mergeCell ref="F105:F107"/>
    <mergeCell ref="G105:G107"/>
    <mergeCell ref="P178:P180"/>
    <mergeCell ref="P175:P177"/>
    <mergeCell ref="B160:B183"/>
    <mergeCell ref="I163:I165"/>
    <mergeCell ref="I169:I171"/>
    <mergeCell ref="L163:L165"/>
    <mergeCell ref="J169:J171"/>
    <mergeCell ref="J172:J174"/>
    <mergeCell ref="G172:G174"/>
    <mergeCell ref="F172:F174"/>
    <mergeCell ref="J163:J165"/>
    <mergeCell ref="K166:K168"/>
    <mergeCell ref="F166:F168"/>
    <mergeCell ref="G166:G168"/>
    <mergeCell ref="N169:N171"/>
    <mergeCell ref="M163:M165"/>
    <mergeCell ref="I166:I168"/>
    <mergeCell ref="G178:G180"/>
    <mergeCell ref="H175:H177"/>
    <mergeCell ref="H172:H174"/>
    <mergeCell ref="M172:M174"/>
    <mergeCell ref="P172:P174"/>
    <mergeCell ref="J175:J177"/>
    <mergeCell ref="C172:C174"/>
    <mergeCell ref="O150:O151"/>
    <mergeCell ref="M150:M151"/>
    <mergeCell ref="J150:J151"/>
    <mergeCell ref="K150:K151"/>
    <mergeCell ref="L150:L151"/>
    <mergeCell ref="M134:M136"/>
    <mergeCell ref="N134:N136"/>
    <mergeCell ref="K143:K145"/>
    <mergeCell ref="A122:A145"/>
    <mergeCell ref="I125:I130"/>
    <mergeCell ref="C122:P124"/>
    <mergeCell ref="M143:M145"/>
    <mergeCell ref="N143:N145"/>
    <mergeCell ref="A147:A158"/>
    <mergeCell ref="P150:P151"/>
    <mergeCell ref="F153:F154"/>
    <mergeCell ref="C147:P149"/>
    <mergeCell ref="C150:C152"/>
    <mergeCell ref="D150:D158"/>
    <mergeCell ref="C137:C139"/>
    <mergeCell ref="I140:I142"/>
    <mergeCell ref="K140:K142"/>
    <mergeCell ref="G125:G130"/>
    <mergeCell ref="N125:N130"/>
    <mergeCell ref="J228:J230"/>
    <mergeCell ref="C231:C234"/>
    <mergeCell ref="L231:L234"/>
    <mergeCell ref="M209:M211"/>
    <mergeCell ref="A159:W159"/>
    <mergeCell ref="W254:W255"/>
    <mergeCell ref="G251:G253"/>
    <mergeCell ref="C163:C165"/>
    <mergeCell ref="H243:H246"/>
    <mergeCell ref="P251:P253"/>
    <mergeCell ref="I243:I246"/>
    <mergeCell ref="V254:V255"/>
    <mergeCell ref="T254:T255"/>
    <mergeCell ref="S254:S255"/>
    <mergeCell ref="G225:G227"/>
    <mergeCell ref="F209:F211"/>
    <mergeCell ref="I209:I211"/>
    <mergeCell ref="P215:P217"/>
    <mergeCell ref="J218:J220"/>
    <mergeCell ref="H218:H220"/>
    <mergeCell ref="F228:F230"/>
    <mergeCell ref="A160:A183"/>
    <mergeCell ref="P169:P171"/>
    <mergeCell ref="O169:O171"/>
    <mergeCell ref="I269:I271"/>
    <mergeCell ref="J269:J271"/>
    <mergeCell ref="N269:N271"/>
    <mergeCell ref="M254:M257"/>
    <mergeCell ref="N267:N268"/>
    <mergeCell ref="G261:G264"/>
    <mergeCell ref="J265:J266"/>
    <mergeCell ref="P265:P266"/>
    <mergeCell ref="I258:I260"/>
    <mergeCell ref="I267:I268"/>
    <mergeCell ref="G267:G268"/>
    <mergeCell ref="J254:J257"/>
    <mergeCell ref="K254:K257"/>
    <mergeCell ref="L254:L257"/>
    <mergeCell ref="I254:I257"/>
    <mergeCell ref="O261:O264"/>
    <mergeCell ref="G265:G266"/>
    <mergeCell ref="L261:L264"/>
    <mergeCell ref="N261:N264"/>
    <mergeCell ref="K261:K264"/>
    <mergeCell ref="M261:M264"/>
    <mergeCell ref="C269:C271"/>
    <mergeCell ref="C243:C246"/>
    <mergeCell ref="H240:H241"/>
    <mergeCell ref="D240:D242"/>
    <mergeCell ref="E240:E242"/>
    <mergeCell ref="D261:D268"/>
    <mergeCell ref="E261:E268"/>
    <mergeCell ref="E251:E260"/>
    <mergeCell ref="H267:H268"/>
    <mergeCell ref="C240:C241"/>
    <mergeCell ref="F267:F268"/>
    <mergeCell ref="F261:F264"/>
    <mergeCell ref="C261:C264"/>
    <mergeCell ref="G247:G250"/>
    <mergeCell ref="H254:H257"/>
    <mergeCell ref="E269:E274"/>
    <mergeCell ref="C272:C274"/>
    <mergeCell ref="C265:C268"/>
    <mergeCell ref="F265:F266"/>
    <mergeCell ref="P293:P296"/>
    <mergeCell ref="P289:P292"/>
    <mergeCell ref="N289:N292"/>
    <mergeCell ref="P283:P285"/>
    <mergeCell ref="P254:P257"/>
    <mergeCell ref="K243:K246"/>
    <mergeCell ref="M243:M246"/>
    <mergeCell ref="C279:C282"/>
    <mergeCell ref="C289:C292"/>
    <mergeCell ref="F289:F292"/>
    <mergeCell ref="F283:F285"/>
    <mergeCell ref="P261:P264"/>
    <mergeCell ref="K267:K268"/>
    <mergeCell ref="L267:L268"/>
    <mergeCell ref="M267:M268"/>
    <mergeCell ref="N265:N266"/>
    <mergeCell ref="K265:K266"/>
    <mergeCell ref="O267:O268"/>
    <mergeCell ref="H261:H264"/>
    <mergeCell ref="I261:I264"/>
    <mergeCell ref="J267:J268"/>
    <mergeCell ref="J261:J264"/>
    <mergeCell ref="O265:O266"/>
    <mergeCell ref="O289:O292"/>
    <mergeCell ref="C293:C296"/>
    <mergeCell ref="F293:F296"/>
    <mergeCell ref="C297:C299"/>
    <mergeCell ref="C300:C302"/>
    <mergeCell ref="D297:D302"/>
    <mergeCell ref="D289:D296"/>
    <mergeCell ref="E289:E296"/>
    <mergeCell ref="J293:J296"/>
    <mergeCell ref="E297:E302"/>
    <mergeCell ref="G293:G296"/>
    <mergeCell ref="F300:F302"/>
    <mergeCell ref="G300:G302"/>
    <mergeCell ref="H300:H302"/>
    <mergeCell ref="K293:K296"/>
    <mergeCell ref="H293:H296"/>
    <mergeCell ref="I293:I296"/>
    <mergeCell ref="L293:L296"/>
    <mergeCell ref="M293:M296"/>
    <mergeCell ref="N293:N296"/>
    <mergeCell ref="O293:O296"/>
    <mergeCell ref="M287:M288"/>
    <mergeCell ref="O287:O288"/>
    <mergeCell ref="N287:N288"/>
    <mergeCell ref="K287:K288"/>
    <mergeCell ref="N283:N285"/>
    <mergeCell ref="O283:O285"/>
    <mergeCell ref="O275:O278"/>
    <mergeCell ref="P267:P268"/>
    <mergeCell ref="P287:P288"/>
    <mergeCell ref="P269:P271"/>
    <mergeCell ref="P275:P278"/>
    <mergeCell ref="O272:O274"/>
    <mergeCell ref="M283:M285"/>
    <mergeCell ref="M275:M278"/>
    <mergeCell ref="N275:N278"/>
    <mergeCell ref="N279:N282"/>
    <mergeCell ref="O279:O282"/>
    <mergeCell ref="M272:M274"/>
    <mergeCell ref="O269:O271"/>
    <mergeCell ref="J275:J278"/>
    <mergeCell ref="J279:J282"/>
    <mergeCell ref="J287:J288"/>
    <mergeCell ref="L265:L266"/>
    <mergeCell ref="G283:G285"/>
    <mergeCell ref="G279:G282"/>
    <mergeCell ref="I275:I278"/>
    <mergeCell ref="H275:H278"/>
    <mergeCell ref="I283:I285"/>
    <mergeCell ref="H279:H282"/>
    <mergeCell ref="I279:I282"/>
    <mergeCell ref="G287:G288"/>
    <mergeCell ref="H287:H288"/>
    <mergeCell ref="I287:I288"/>
    <mergeCell ref="H283:H285"/>
    <mergeCell ref="K283:K285"/>
    <mergeCell ref="K279:K282"/>
    <mergeCell ref="K272:K274"/>
    <mergeCell ref="L272:L274"/>
    <mergeCell ref="L275:L278"/>
    <mergeCell ref="L283:L285"/>
    <mergeCell ref="L269:L271"/>
    <mergeCell ref="H265:H266"/>
    <mergeCell ref="H272:H274"/>
    <mergeCell ref="F279:F282"/>
    <mergeCell ref="C286:C288"/>
    <mergeCell ref="J283:J285"/>
    <mergeCell ref="U254:U255"/>
    <mergeCell ref="K231:K234"/>
    <mergeCell ref="G272:G274"/>
    <mergeCell ref="L287:L288"/>
    <mergeCell ref="H269:H271"/>
    <mergeCell ref="E275:E282"/>
    <mergeCell ref="C275:C278"/>
    <mergeCell ref="E283:E288"/>
    <mergeCell ref="F275:F278"/>
    <mergeCell ref="D283:D288"/>
    <mergeCell ref="F287:F288"/>
    <mergeCell ref="D275:D282"/>
    <mergeCell ref="K269:K271"/>
    <mergeCell ref="F269:F271"/>
    <mergeCell ref="P272:P274"/>
    <mergeCell ref="N272:N274"/>
    <mergeCell ref="K275:K278"/>
    <mergeCell ref="L279:L282"/>
    <mergeCell ref="P279:P282"/>
    <mergeCell ref="M279:M282"/>
    <mergeCell ref="G231:G234"/>
    <mergeCell ref="O209:O211"/>
    <mergeCell ref="N225:N227"/>
    <mergeCell ref="P218:P220"/>
    <mergeCell ref="N215:N217"/>
    <mergeCell ref="G215:G217"/>
    <mergeCell ref="L209:L211"/>
    <mergeCell ref="J209:J211"/>
    <mergeCell ref="I215:I217"/>
    <mergeCell ref="J215:J217"/>
    <mergeCell ref="H215:H217"/>
    <mergeCell ref="N209:N211"/>
    <mergeCell ref="K215:K217"/>
    <mergeCell ref="L215:L217"/>
    <mergeCell ref="O215:O217"/>
    <mergeCell ref="A221:W221"/>
    <mergeCell ref="B222:B234"/>
    <mergeCell ref="C222:P224"/>
    <mergeCell ref="P231:P234"/>
    <mergeCell ref="H225:H227"/>
    <mergeCell ref="I225:I227"/>
    <mergeCell ref="J225:J227"/>
    <mergeCell ref="K225:K227"/>
    <mergeCell ref="L225:L227"/>
    <mergeCell ref="M225:M227"/>
    <mergeCell ref="M228:M230"/>
    <mergeCell ref="N228:N230"/>
    <mergeCell ref="O228:O230"/>
    <mergeCell ref="P225:P227"/>
    <mergeCell ref="M231:M234"/>
    <mergeCell ref="O231:O234"/>
    <mergeCell ref="I228:I230"/>
    <mergeCell ref="A185:A220"/>
    <mergeCell ref="N218:N220"/>
    <mergeCell ref="O203:O205"/>
    <mergeCell ref="P200:P202"/>
    <mergeCell ref="C218:C220"/>
    <mergeCell ref="P197:P199"/>
    <mergeCell ref="I197:I199"/>
    <mergeCell ref="H200:H202"/>
    <mergeCell ref="B185:B220"/>
    <mergeCell ref="M197:M199"/>
    <mergeCell ref="I203:I205"/>
    <mergeCell ref="J203:J205"/>
    <mergeCell ref="H206:H208"/>
    <mergeCell ref="C197:C199"/>
    <mergeCell ref="H203:H205"/>
    <mergeCell ref="F200:F202"/>
    <mergeCell ref="P188:P190"/>
    <mergeCell ref="I200:I202"/>
    <mergeCell ref="H188:H190"/>
    <mergeCell ref="C206:C208"/>
    <mergeCell ref="C200:C202"/>
    <mergeCell ref="K203:K205"/>
    <mergeCell ref="C209:C211"/>
    <mergeCell ref="C188:C190"/>
    <mergeCell ref="G206:G208"/>
    <mergeCell ref="K197:K199"/>
    <mergeCell ref="H194:H196"/>
    <mergeCell ref="G200:G202"/>
    <mergeCell ref="G197:G199"/>
    <mergeCell ref="K206:K208"/>
    <mergeCell ref="K188:K190"/>
    <mergeCell ref="D188:D220"/>
    <mergeCell ref="E200:E214"/>
    <mergeCell ref="F197:F199"/>
    <mergeCell ref="F218:F220"/>
    <mergeCell ref="G218:G220"/>
    <mergeCell ref="N203:N205"/>
    <mergeCell ref="V309:W309"/>
    <mergeCell ref="D225:D234"/>
    <mergeCell ref="E225:E234"/>
    <mergeCell ref="K228:K230"/>
    <mergeCell ref="A235:W235"/>
    <mergeCell ref="B236:B302"/>
    <mergeCell ref="G275:G278"/>
    <mergeCell ref="F272:F274"/>
    <mergeCell ref="R254:R255"/>
    <mergeCell ref="Q254:Q255"/>
    <mergeCell ref="D243:D250"/>
    <mergeCell ref="E243:E250"/>
    <mergeCell ref="G243:G246"/>
    <mergeCell ref="G240:G241"/>
    <mergeCell ref="C247:C250"/>
    <mergeCell ref="H251:H253"/>
    <mergeCell ref="I272:I274"/>
    <mergeCell ref="C212:C214"/>
    <mergeCell ref="C203:C205"/>
    <mergeCell ref="H209:H211"/>
    <mergeCell ref="K209:K211"/>
    <mergeCell ref="F203:F205"/>
    <mergeCell ref="G203:G205"/>
    <mergeCell ref="N166:N168"/>
    <mergeCell ref="M166:M168"/>
    <mergeCell ref="O258:O260"/>
    <mergeCell ref="L258:L260"/>
    <mergeCell ref="M258:M260"/>
    <mergeCell ref="O251:O253"/>
    <mergeCell ref="K240:K241"/>
    <mergeCell ref="O240:O241"/>
    <mergeCell ref="O243:O246"/>
    <mergeCell ref="L251:L253"/>
    <mergeCell ref="C236:P239"/>
    <mergeCell ref="I240:I241"/>
    <mergeCell ref="J240:J241"/>
    <mergeCell ref="F240:F241"/>
    <mergeCell ref="F169:F171"/>
    <mergeCell ref="L169:L171"/>
    <mergeCell ref="O206:O208"/>
    <mergeCell ref="N172:N174"/>
    <mergeCell ref="P203:P205"/>
    <mergeCell ref="P194:P196"/>
    <mergeCell ref="J206:J208"/>
    <mergeCell ref="N197:N199"/>
    <mergeCell ref="I191:I193"/>
    <mergeCell ref="M188:M190"/>
    <mergeCell ref="P300:P302"/>
    <mergeCell ref="K172:K174"/>
    <mergeCell ref="L197:L199"/>
    <mergeCell ref="O197:O199"/>
    <mergeCell ref="O194:O196"/>
    <mergeCell ref="L194:L196"/>
    <mergeCell ref="J194:J196"/>
    <mergeCell ref="I300:I302"/>
    <mergeCell ref="J300:J302"/>
    <mergeCell ref="K300:K302"/>
    <mergeCell ref="L300:L302"/>
    <mergeCell ref="M300:M302"/>
    <mergeCell ref="N300:N302"/>
    <mergeCell ref="O300:O302"/>
    <mergeCell ref="I175:I177"/>
    <mergeCell ref="J191:J193"/>
    <mergeCell ref="J200:J202"/>
    <mergeCell ref="A184:W184"/>
    <mergeCell ref="C283:C285"/>
    <mergeCell ref="F258:F260"/>
    <mergeCell ref="J258:J260"/>
    <mergeCell ref="K258:K260"/>
    <mergeCell ref="O254:O257"/>
    <mergeCell ref="D269:D274"/>
    <mergeCell ref="C191:C193"/>
    <mergeCell ref="E194:E199"/>
    <mergeCell ref="G191:G193"/>
    <mergeCell ref="L172:L174"/>
    <mergeCell ref="K191:K193"/>
    <mergeCell ref="K194:K196"/>
    <mergeCell ref="I194:I196"/>
    <mergeCell ref="I172:I174"/>
    <mergeCell ref="O172:O174"/>
    <mergeCell ref="M175:M177"/>
    <mergeCell ref="G194:G196"/>
    <mergeCell ref="G188:G190"/>
    <mergeCell ref="H191:H193"/>
    <mergeCell ref="I188:I190"/>
    <mergeCell ref="H178:H180"/>
    <mergeCell ref="G175:G177"/>
    <mergeCell ref="L175:L177"/>
    <mergeCell ref="E175:E183"/>
    <mergeCell ref="N178:N180"/>
    <mergeCell ref="M178:M180"/>
    <mergeCell ref="M194:M196"/>
    <mergeCell ref="M191:M193"/>
    <mergeCell ref="N194:N196"/>
    <mergeCell ref="N191:N193"/>
  </mergeCells>
  <printOptions horizontalCentered="1"/>
  <pageMargins left="0" right="0" top="0" bottom="0" header="0" footer="0"/>
  <pageSetup paperSize="9" scale="34" firstPageNumber="72" orientation="landscape" useFirstPageNumber="1" r:id="rId1"/>
  <headerFooter>
    <oddHeader>&amp;C&amp;P</oddHeader>
  </headerFooter>
  <rowBreaks count="11" manualBreakCount="11">
    <brk id="28" max="22" man="1"/>
    <brk id="46" max="22" man="1"/>
    <brk id="101" max="22" man="1"/>
    <brk id="111" max="22" man="1"/>
    <brk id="136" max="22" man="1"/>
    <brk id="165" max="22" man="1"/>
    <brk id="174" max="22" man="1"/>
    <brk id="205" max="22" man="1"/>
    <brk id="220" max="22" man="1"/>
    <brk id="243" max="22" man="1"/>
    <brk id="27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Агропромышленный комплекс </vt:lpstr>
      <vt:lpstr>'Агропромышленный комплекс '!SIGNERPOST1</vt:lpstr>
      <vt:lpstr>'Агропромышленный комплекс '!sub_9981</vt:lpstr>
      <vt:lpstr>'Агропромышленный комплекс '!Заголовки_для_печати</vt:lpstr>
      <vt:lpstr>'Агропромышленный комплекс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2022-05-19T14:19:15Z</dcterms:modified>
</cp:coreProperties>
</file>